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105" windowWidth="10245" windowHeight="8895"/>
  </bookViews>
  <sheets>
    <sheet name="FBA2ketv" sheetId="6" r:id="rId1"/>
    <sheet name="VRA2ketv" sheetId="7" r:id="rId2"/>
    <sheet name="FS4priedas2ketv" sheetId="4" r:id="rId3"/>
  </sheets>
  <definedNames>
    <definedName name="_xlnm.Print_Titles" localSheetId="2">FS4priedas2ketv!$10:$12</definedName>
  </definedNames>
  <calcPr calcId="144525"/>
</workbook>
</file>

<file path=xl/calcChain.xml><?xml version="1.0" encoding="utf-8"?>
<calcChain xmlns="http://schemas.openxmlformats.org/spreadsheetml/2006/main">
  <c r="I29" i="7" l="1"/>
  <c r="I28" i="7"/>
  <c r="H28" i="7"/>
  <c r="H29" i="7" l="1"/>
  <c r="D17" i="4" l="1"/>
  <c r="D18" i="4"/>
  <c r="I14" i="4"/>
  <c r="I15" i="4"/>
  <c r="D15" i="4"/>
  <c r="E24" i="4"/>
  <c r="C13" i="4" l="1"/>
  <c r="C16" i="4"/>
  <c r="C19" i="4"/>
  <c r="C22" i="4"/>
  <c r="C25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K25" i="4"/>
  <c r="L13" i="4"/>
  <c r="L16" i="4"/>
  <c r="L19" i="4"/>
  <c r="L22" i="4"/>
  <c r="M24" i="4"/>
  <c r="M23" i="4"/>
  <c r="M21" i="4"/>
  <c r="M20" i="4"/>
  <c r="M18" i="4"/>
  <c r="M17" i="4"/>
  <c r="M15" i="4"/>
  <c r="M14" i="4"/>
  <c r="M13" i="4"/>
  <c r="M16" i="4" l="1"/>
  <c r="M19" i="4"/>
  <c r="E25" i="4"/>
  <c r="I25" i="4"/>
  <c r="L25" i="4"/>
  <c r="J25" i="4"/>
  <c r="M22" i="4"/>
  <c r="H25" i="4"/>
  <c r="D25" i="4"/>
  <c r="F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<sst xmlns="http://schemas.openxmlformats.org/spreadsheetml/2006/main" count="381" uniqueCount="277">
  <si>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</si>
  <si>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</si>
  <si>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</si>
  <si>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</si>
  <si>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</si>
  <si>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</si>
  <si>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</si>
  <si>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</si>
  <si>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</si>
  <si>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</si>
  <si>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</si>
  <si>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</si>
  <si>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</si>
  <si>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</si>
  <si>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</si>
  <si>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</si>
  <si>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</si>
  <si>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</si>
  <si>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</si>
  <si>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</si>
  <si>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</si>
  <si>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</si>
  <si>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</si>
  <si>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</si>
  <si>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</si>
  <si>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</si>
  <si>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</si>
  <si>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</si>
  <si>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</si>
  <si>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</si>
  <si>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</si>
  <si>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</si>
  <si>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</si>
  <si>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</si>
  <si>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</si>
  <si>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</si>
  <si>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</si>
  <si>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</si>
  <si>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</si>
  <si>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</si>
  <si>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</si>
  <si>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Klaipėdos raj.Vėžaičių pagrindinė mokykla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</si>
  <si>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</si>
  <si>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</si>
  <si>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</si>
  <si>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</si>
  <si>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</si>
  <si>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t>FINANSINĖS BŪKLĖS ATASKAITA</t>
  </si>
  <si>
    <t>PAGAL  2019.06.30 D. DUOMENIS</t>
  </si>
  <si>
    <t xml:space="preserve">2019.07.09 Nr.     </t>
  </si>
  <si>
    <t>(data)</t>
  </si>
  <si>
    <t>Pateikimo valiuta ir tikslumas: eurais arba tūkstančiais eurų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</si>
  <si>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</si>
  <si>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</si>
  <si>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</si>
  <si>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</si>
  <si>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</si>
  <si>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</si>
  <si>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</si>
  <si>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</si>
  <si>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</si>
  <si>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</si>
  <si>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</si>
  <si>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</si>
  <si>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</si>
  <si>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</si>
  <si>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</si>
  <si>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</si>
  <si>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</si>
  <si>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</si>
  <si>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</si>
  <si>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</si>
  <si>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</si>
  <si>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</si>
  <si>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</si>
  <si>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</si>
  <si>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</si>
  <si>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</si>
  <si>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</si>
  <si>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</si>
  <si>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</si>
  <si>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</si>
  <si>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</si>
  <si>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</si>
  <si>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</si>
  <si>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</si>
  <si>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</si>
  <si>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</si>
  <si>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</si>
  <si>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</si>
  <si>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</si>
  <si>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</si>
  <si>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</si>
  <si>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</si>
  <si>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</si>
  <si>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</si>
  <si>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</si>
  <si>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</si>
  <si>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</si>
  <si>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</si>
  <si>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</si>
  <si>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</si>
  <si>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</si>
  <si>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</si>
  <si>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</si>
  <si>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</si>
  <si>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</si>
  <si>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</si>
  <si>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</si>
  <si>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</si>
  <si>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</si>
  <si>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</si>
  <si>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</si>
  <si>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</si>
  <si>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</si>
  <si>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</si>
  <si>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</si>
  <si>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</si>
  <si>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</si>
  <si>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</si>
  <si>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</si>
  <si>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</si>
  <si>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</si>
  <si>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</si>
  <si>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</si>
  <si>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</si>
  <si>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</si>
  <si>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</si>
  <si>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</si>
  <si>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</si>
  <si>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</si>
  <si>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</si>
  <si>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</si>
  <si>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</si>
  <si>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</si>
  <si>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</si>
  <si>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</si>
  <si>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</si>
  <si>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</si>
  <si>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</si>
  <si>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</si>
  <si>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</si>
  <si>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</si>
  <si>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</si>
  <si>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</si>
  <si>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</si>
  <si>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</si>
  <si>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</si>
  <si>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</si>
  <si>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</si>
  <si>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</si>
  <si>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</si>
  <si>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</si>
  <si>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</si>
  <si>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</si>
  <si>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</si>
  <si>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</si>
  <si>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</si>
  <si>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</si>
  <si>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</si>
  <si>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</si>
  <si>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</si>
  <si>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</si>
  <si>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</si>
  <si>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</si>
  <si>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</si>
  <si>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</si>
  <si>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</si>
  <si>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</si>
  <si>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</si>
  <si>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</si>
  <si>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</si>
  <si>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</si>
  <si>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</si>
  <si>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</si>
  <si>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</si>
  <si>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</si>
  <si>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</si>
  <si>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P04</t>
  </si>
  <si>
    <t>P08</t>
  </si>
  <si>
    <t>P09</t>
  </si>
  <si>
    <t>P10</t>
  </si>
  <si>
    <t>P11</t>
  </si>
  <si>
    <t>P12</t>
  </si>
  <si>
    <t>P17</t>
  </si>
  <si>
    <t>P18</t>
  </si>
  <si>
    <t>Direktorė</t>
  </si>
  <si>
    <t>Dalia Baliutavičienė</t>
  </si>
  <si>
    <t>Vyriausioji buhalterė</t>
  </si>
  <si>
    <t>Irma Žemgulienė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</si>
  <si>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</si>
  <si>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</si>
  <si>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</si>
  <si>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</si>
  <si>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</si>
  <si>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</si>
  <si>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</si>
  <si>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</si>
  <si>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</si>
  <si>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</si>
  <si>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</si>
  <si>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</si>
  <si>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</si>
  <si>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</si>
  <si>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</si>
  <si>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</si>
  <si>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</si>
  <si>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</si>
  <si>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</si>
  <si>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</si>
  <si>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</si>
  <si>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</si>
  <si>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</si>
  <si>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</si>
  <si>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</si>
  <si>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</si>
  <si>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</si>
  <si>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</si>
  <si>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</si>
  <si>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</si>
  <si>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</si>
  <si>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</si>
  <si>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</si>
  <si>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</si>
  <si>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</si>
  <si>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</si>
  <si>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</si>
  <si>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</si>
  <si>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</si>
  <si>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</si>
  <si>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</si>
  <si>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</si>
  <si>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</si>
  <si>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</si>
  <si>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</si>
  <si>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</si>
  <si>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</si>
  <si>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</si>
  <si>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</si>
  <si>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</si>
  <si>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</si>
  <si>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</si>
  <si>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</si>
  <si>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</si>
  <si>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</si>
  <si>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</si>
  <si>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</si>
  <si>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</si>
  <si>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</si>
  <si>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</si>
  <si>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</si>
  <si>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</si>
  <si>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</si>
  <si>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</si>
  <si>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</si>
  <si>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</si>
  <si>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</si>
  <si>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</si>
  <si>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</si>
  <si>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</si>
  <si>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</si>
  <si>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</si>
  <si>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</si>
  <si>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</si>
  <si>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</si>
  <si>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</si>
  <si>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</si>
  <si>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</si>
  <si>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</si>
  <si>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</si>
  <si>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</si>
  <si>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</si>
  <si>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</si>
  <si>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</si>
  <si>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P21</t>
  </si>
  <si>
    <t>P02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</si>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</sst>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NewRoman,Bold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u/>
      <sz val="11"/>
      <name val="Times New Roman"/>
      <family val="1"/>
      <charset val="186"/>
    </font>
    <font>
      <i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 wrapText="1"/>
    </xf>
    <xf numFmtId="0" fontId="12" fillId="3" borderId="7" xfId="1" applyFont="1" applyFill="1" applyBorder="1" applyAlignment="1">
      <alignment horizontal="left" vertical="center"/>
    </xf>
    <xf numFmtId="0" fontId="12" fillId="3" borderId="7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  <xf numFmtId="0" fontId="12" fillId="3" borderId="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right" vertical="center"/>
    </xf>
    <xf numFmtId="2" fontId="5" fillId="3" borderId="4" xfId="1" applyNumberFormat="1" applyFont="1" applyFill="1" applyBorder="1" applyAlignment="1">
      <alignment horizontal="right" vertical="center"/>
    </xf>
    <xf numFmtId="2" fontId="5" fillId="3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 wrapText="1"/>
    </xf>
    <xf numFmtId="16" fontId="5" fillId="3" borderId="6" xfId="0" applyNumberFormat="1" applyFont="1" applyFill="1" applyBorder="1" applyAlignment="1">
      <alignment horizontal="center" vertical="center" wrapText="1"/>
    </xf>
    <xf numFmtId="1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" fontId="5" fillId="3" borderId="1" xfId="0" quotePrefix="1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16" fontId="6" fillId="3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1" applyFont="1"/>
    <xf numFmtId="0" fontId="5" fillId="0" borderId="14" xfId="1" applyFont="1" applyFill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right" vertical="center"/>
    </xf>
    <xf numFmtId="2" fontId="15" fillId="0" borderId="1" xfId="1" applyNumberFormat="1" applyFont="1" applyBorder="1" applyAlignment="1">
      <alignment horizontal="right" vertical="center"/>
    </xf>
    <xf numFmtId="2" fontId="15" fillId="0" borderId="1" xfId="1" applyNumberFormat="1" applyFont="1" applyBorder="1" applyAlignment="1">
      <alignment horizontal="right" vertical="center" wrapText="1"/>
    </xf>
    <xf numFmtId="2" fontId="15" fillId="3" borderId="4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15" fillId="0" borderId="14" xfId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0" applyFont="1" applyFill="1"/>
    <xf numFmtId="0" fontId="5" fillId="0" borderId="0" xfId="1" applyFont="1" applyFill="1" applyBorder="1" applyAlignment="1">
      <alignment vertical="center" wrapText="1"/>
    </xf>
    <xf numFmtId="0" fontId="13" fillId="0" borderId="0" xfId="1" applyFont="1" applyFill="1"/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Alignment="1"/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Alignment="1">
      <alignment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0" fontId="11" fillId="0" borderId="14" xfId="1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19" fillId="0" borderId="0" xfId="1" applyFont="1" applyAlignment="1">
      <alignment horizontal="right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6" fillId="0" borderId="5" xfId="1" applyFont="1" applyBorder="1" applyAlignment="1">
      <alignment horizontal="left" vertical="center"/>
    </xf>
    <xf numFmtId="0" fontId="16" fillId="0" borderId="6" xfId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0" fontId="16" fillId="0" borderId="6" xfId="1" applyFont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6" fillId="0" borderId="5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workbookViewId="0">
      <selection activeCell="D20" sqref="D20"/>
    </sheetView>
  </sheetViews>
  <sheetFormatPr defaultRowHeight="12.75"/>
  <cols>
    <col min="1" max="1" width="10.42578125" style="103" customWidth="1"/>
    <col min="2" max="2" width="3.140625" style="103" customWidth="1"/>
    <col min="3" max="3" width="2.7109375" style="103" customWidth="1"/>
    <col min="4" max="4" width="56.5703125" style="103" customWidth="1"/>
    <col min="5" max="5" width="9.140625" style="103"/>
    <col min="6" max="6" width="10.140625" style="103" customWidth="1"/>
    <col min="7" max="7" width="10.5703125" style="103" customWidth="1"/>
    <col min="8" max="16384" width="9.140625" style="103"/>
  </cols>
  <sheetData>
    <row r="1" spans="1:7">
      <c r="A1" s="137"/>
      <c r="B1" s="135"/>
      <c r="C1" s="135"/>
      <c r="D1" s="135"/>
      <c r="E1" s="138"/>
      <c r="F1" s="137"/>
      <c r="G1" s="137"/>
    </row>
    <row r="2" spans="1:7" ht="12.75" customHeight="1">
      <c r="A2" s="139"/>
      <c r="B2" s="139"/>
      <c r="C2" s="139"/>
      <c r="D2" s="139"/>
      <c r="E2" s="155" t="s">
        <v>42</v>
      </c>
      <c r="F2" s="156"/>
      <c r="G2" s="156"/>
    </row>
    <row r="3" spans="1:7">
      <c r="A3" s="139"/>
      <c r="B3" s="139"/>
      <c r="C3" s="139"/>
      <c r="D3" s="139"/>
      <c r="E3" s="157" t="s">
        <v>43</v>
      </c>
      <c r="F3" s="158"/>
      <c r="G3" s="158"/>
    </row>
    <row r="4" spans="1:7">
      <c r="A4" s="134"/>
      <c r="B4" s="134"/>
      <c r="C4" s="134"/>
      <c r="D4" s="134"/>
      <c r="E4" s="134"/>
      <c r="F4" s="134"/>
      <c r="G4" s="134"/>
    </row>
    <row r="5" spans="1:7" ht="12.75" customHeight="1">
      <c r="A5" s="162" t="s">
        <v>44</v>
      </c>
      <c r="B5" s="162"/>
      <c r="C5" s="162"/>
      <c r="D5" s="162"/>
      <c r="E5" s="162"/>
      <c r="F5" s="161"/>
      <c r="G5" s="161"/>
    </row>
    <row r="6" spans="1:7">
      <c r="A6" s="163"/>
      <c r="B6" s="163"/>
      <c r="C6" s="163"/>
      <c r="D6" s="163"/>
      <c r="E6" s="163"/>
      <c r="F6" s="163"/>
      <c r="G6" s="163"/>
    </row>
    <row r="7" spans="1:7" ht="12.75" customHeight="1">
      <c r="A7" s="159" t="s">
        <v>41</v>
      </c>
      <c r="B7" s="159"/>
      <c r="C7" s="159"/>
      <c r="D7" s="159"/>
      <c r="E7" s="159"/>
      <c r="F7" s="160"/>
      <c r="G7" s="160"/>
    </row>
    <row r="8" spans="1:7" ht="12.75" customHeight="1">
      <c r="A8" s="144" t="s">
        <v>45</v>
      </c>
      <c r="B8" s="144"/>
      <c r="C8" s="144"/>
      <c r="D8" s="144"/>
      <c r="E8" s="144"/>
      <c r="F8" s="161"/>
      <c r="G8" s="161"/>
    </row>
    <row r="9" spans="1:7" ht="12.75" customHeight="1">
      <c r="A9" s="144" t="s">
        <v>46</v>
      </c>
      <c r="B9" s="144"/>
      <c r="C9" s="144"/>
      <c r="D9" s="144"/>
      <c r="E9" s="144"/>
      <c r="F9" s="161"/>
      <c r="G9" s="161"/>
    </row>
    <row r="10" spans="1:7" ht="12.75" customHeight="1">
      <c r="A10" s="144" t="s">
        <v>177</v>
      </c>
      <c r="B10" s="144"/>
      <c r="C10" s="144"/>
      <c r="D10" s="144"/>
      <c r="E10" s="144"/>
      <c r="F10" s="161"/>
      <c r="G10" s="161"/>
    </row>
    <row r="11" spans="1:7">
      <c r="A11" s="161"/>
      <c r="B11" s="161"/>
      <c r="C11" s="161"/>
      <c r="D11" s="161"/>
      <c r="E11" s="161"/>
      <c r="F11" s="161"/>
      <c r="G11" s="161"/>
    </row>
    <row r="12" spans="1:7">
      <c r="A12" s="161"/>
      <c r="B12" s="161"/>
      <c r="C12" s="161"/>
      <c r="D12" s="161"/>
      <c r="E12" s="161"/>
      <c r="F12" s="139"/>
      <c r="G12" s="139"/>
    </row>
    <row r="13" spans="1:7" ht="12.75" customHeight="1">
      <c r="A13" s="162" t="s">
        <v>47</v>
      </c>
      <c r="B13" s="162"/>
      <c r="C13" s="162"/>
      <c r="D13" s="162"/>
      <c r="E13" s="162"/>
      <c r="F13" s="167"/>
      <c r="G13" s="167"/>
    </row>
    <row r="14" spans="1:7" ht="12.75" customHeight="1">
      <c r="A14" s="162" t="s">
        <v>48</v>
      </c>
      <c r="B14" s="162"/>
      <c r="C14" s="162"/>
      <c r="D14" s="162"/>
      <c r="E14" s="162"/>
      <c r="F14" s="167"/>
      <c r="G14" s="167"/>
    </row>
    <row r="15" spans="1:7">
      <c r="A15" s="140"/>
      <c r="B15" s="140"/>
      <c r="C15" s="140"/>
      <c r="D15" s="140"/>
      <c r="E15" s="140"/>
      <c r="F15" s="141"/>
      <c r="G15" s="141"/>
    </row>
    <row r="16" spans="1:7" ht="12.75" customHeight="1">
      <c r="A16" s="164" t="s">
        <v>49</v>
      </c>
      <c r="B16" s="164"/>
      <c r="C16" s="164"/>
      <c r="D16" s="164"/>
      <c r="E16" s="164"/>
      <c r="F16" s="165"/>
      <c r="G16" s="165"/>
    </row>
    <row r="17" spans="1:7">
      <c r="A17" s="144" t="s">
        <v>50</v>
      </c>
      <c r="B17" s="144"/>
      <c r="C17" s="144"/>
      <c r="D17" s="144"/>
      <c r="E17" s="144"/>
      <c r="F17" s="161"/>
      <c r="G17" s="161"/>
    </row>
    <row r="18" spans="1:7" ht="12.75" customHeight="1">
      <c r="A18" s="140"/>
      <c r="B18" s="92"/>
      <c r="C18" s="92"/>
      <c r="D18" s="166" t="s">
        <v>51</v>
      </c>
      <c r="E18" s="166"/>
      <c r="F18" s="166"/>
      <c r="G18" s="166"/>
    </row>
    <row r="19" spans="1:7" ht="63.75">
      <c r="A19" s="24" t="s">
        <v>0</v>
      </c>
      <c r="B19" s="152" t="s">
        <v>52</v>
      </c>
      <c r="C19" s="153"/>
      <c r="D19" s="154"/>
      <c r="E19" s="23" t="s">
        <v>53</v>
      </c>
      <c r="F19" s="22" t="s">
        <v>54</v>
      </c>
      <c r="G19" s="22" t="s">
        <v>55</v>
      </c>
    </row>
    <row r="20" spans="1:7">
      <c r="A20" s="22" t="s">
        <v>56</v>
      </c>
      <c r="B20" s="30" t="s">
        <v>57</v>
      </c>
      <c r="C20" s="48"/>
      <c r="D20" s="31"/>
      <c r="E20" s="21"/>
      <c r="F20" s="89">
        <v>717706.12</v>
      </c>
      <c r="G20" s="89">
        <v>659087.88999999978</v>
      </c>
    </row>
    <row r="21" spans="1:7">
      <c r="A21" s="47" t="s">
        <v>58</v>
      </c>
      <c r="B21" s="51" t="s">
        <v>59</v>
      </c>
      <c r="C21" s="32"/>
      <c r="D21" s="33"/>
      <c r="E21" s="21"/>
      <c r="F21" s="90">
        <v>0</v>
      </c>
      <c r="G21" s="90">
        <v>0</v>
      </c>
    </row>
    <row r="22" spans="1:7">
      <c r="A22" s="40" t="s">
        <v>60</v>
      </c>
      <c r="B22" s="28"/>
      <c r="C22" s="57" t="s">
        <v>61</v>
      </c>
      <c r="D22" s="42"/>
      <c r="E22" s="93"/>
      <c r="F22" s="90"/>
      <c r="G22" s="90"/>
    </row>
    <row r="23" spans="1:7">
      <c r="A23" s="40" t="s">
        <v>62</v>
      </c>
      <c r="B23" s="28"/>
      <c r="C23" s="57" t="s">
        <v>63</v>
      </c>
      <c r="D23" s="46"/>
      <c r="E23" s="94"/>
      <c r="F23" s="90"/>
      <c r="G23" s="90"/>
    </row>
    <row r="24" spans="1:7">
      <c r="A24" s="40" t="s">
        <v>64</v>
      </c>
      <c r="B24" s="28"/>
      <c r="C24" s="57" t="s">
        <v>65</v>
      </c>
      <c r="D24" s="46"/>
      <c r="E24" s="94"/>
      <c r="F24" s="90"/>
      <c r="G24" s="90"/>
    </row>
    <row r="25" spans="1:7">
      <c r="A25" s="40" t="s">
        <v>66</v>
      </c>
      <c r="B25" s="28"/>
      <c r="C25" s="57" t="s">
        <v>67</v>
      </c>
      <c r="D25" s="46"/>
      <c r="E25" s="95"/>
      <c r="F25" s="90"/>
      <c r="G25" s="90"/>
    </row>
    <row r="26" spans="1:7">
      <c r="A26" s="85" t="s">
        <v>68</v>
      </c>
      <c r="B26" s="28"/>
      <c r="C26" s="41" t="s">
        <v>69</v>
      </c>
      <c r="D26" s="42"/>
      <c r="E26" s="95"/>
      <c r="F26" s="90"/>
      <c r="G26" s="90"/>
    </row>
    <row r="27" spans="1:7">
      <c r="A27" s="36" t="s">
        <v>70</v>
      </c>
      <c r="B27" s="37" t="s">
        <v>71</v>
      </c>
      <c r="C27" s="38"/>
      <c r="D27" s="39"/>
      <c r="E27" s="95" t="s">
        <v>178</v>
      </c>
      <c r="F27" s="90">
        <v>717706.12</v>
      </c>
      <c r="G27" s="90">
        <v>659087.88999999978</v>
      </c>
    </row>
    <row r="28" spans="1:7">
      <c r="A28" s="40" t="s">
        <v>72</v>
      </c>
      <c r="B28" s="28"/>
      <c r="C28" s="57" t="s">
        <v>73</v>
      </c>
      <c r="D28" s="46"/>
      <c r="E28" s="94"/>
      <c r="F28" s="90"/>
      <c r="G28" s="90"/>
    </row>
    <row r="29" spans="1:7">
      <c r="A29" s="40" t="s">
        <v>74</v>
      </c>
      <c r="B29" s="28"/>
      <c r="C29" s="57" t="s">
        <v>75</v>
      </c>
      <c r="D29" s="46"/>
      <c r="E29" s="94"/>
      <c r="F29" s="90">
        <v>564864.07000000007</v>
      </c>
      <c r="G29" s="90">
        <v>496446.24999999988</v>
      </c>
    </row>
    <row r="30" spans="1:7">
      <c r="A30" s="40" t="s">
        <v>76</v>
      </c>
      <c r="B30" s="28"/>
      <c r="C30" s="57" t="s">
        <v>77</v>
      </c>
      <c r="D30" s="46"/>
      <c r="E30" s="94"/>
      <c r="F30" s="90">
        <v>79156.849999999991</v>
      </c>
      <c r="G30" s="90">
        <v>81582.98</v>
      </c>
    </row>
    <row r="31" spans="1:7">
      <c r="A31" s="40" t="s">
        <v>78</v>
      </c>
      <c r="B31" s="28"/>
      <c r="C31" s="57" t="s">
        <v>79</v>
      </c>
      <c r="D31" s="46"/>
      <c r="E31" s="94"/>
      <c r="F31" s="90"/>
      <c r="G31" s="90"/>
    </row>
    <row r="32" spans="1:7">
      <c r="A32" s="40" t="s">
        <v>80</v>
      </c>
      <c r="B32" s="28"/>
      <c r="C32" s="57" t="s">
        <v>81</v>
      </c>
      <c r="D32" s="46"/>
      <c r="E32" s="94"/>
      <c r="F32" s="90">
        <v>30080.200000000004</v>
      </c>
      <c r="G32" s="90">
        <v>32643.22</v>
      </c>
    </row>
    <row r="33" spans="1:7">
      <c r="A33" s="40" t="s">
        <v>82</v>
      </c>
      <c r="B33" s="28"/>
      <c r="C33" s="57" t="s">
        <v>83</v>
      </c>
      <c r="D33" s="46"/>
      <c r="E33" s="94"/>
      <c r="F33" s="90">
        <v>36320.97</v>
      </c>
      <c r="G33" s="90">
        <v>39673.71</v>
      </c>
    </row>
    <row r="34" spans="1:7">
      <c r="A34" s="40" t="s">
        <v>84</v>
      </c>
      <c r="B34" s="28"/>
      <c r="C34" s="57" t="s">
        <v>85</v>
      </c>
      <c r="D34" s="46"/>
      <c r="E34" s="94"/>
      <c r="F34" s="90"/>
      <c r="G34" s="90"/>
    </row>
    <row r="35" spans="1:7">
      <c r="A35" s="40" t="s">
        <v>86</v>
      </c>
      <c r="B35" s="28"/>
      <c r="C35" s="57" t="s">
        <v>87</v>
      </c>
      <c r="D35" s="46"/>
      <c r="E35" s="94"/>
      <c r="F35" s="90">
        <v>6839.3700000000053</v>
      </c>
      <c r="G35" s="90">
        <v>8254.7100000000046</v>
      </c>
    </row>
    <row r="36" spans="1:7">
      <c r="A36" s="40" t="s">
        <v>88</v>
      </c>
      <c r="B36" s="43"/>
      <c r="C36" s="59" t="s">
        <v>89</v>
      </c>
      <c r="D36" s="60"/>
      <c r="E36" s="94"/>
      <c r="F36" s="90">
        <v>444.65999999999997</v>
      </c>
      <c r="G36" s="90">
        <v>487.02</v>
      </c>
    </row>
    <row r="37" spans="1:7">
      <c r="A37" s="40" t="s">
        <v>90</v>
      </c>
      <c r="B37" s="28"/>
      <c r="C37" s="57" t="s">
        <v>91</v>
      </c>
      <c r="D37" s="46"/>
      <c r="E37" s="95"/>
      <c r="F37" s="90"/>
      <c r="G37" s="90"/>
    </row>
    <row r="38" spans="1:7">
      <c r="A38" s="47" t="s">
        <v>92</v>
      </c>
      <c r="B38" s="27" t="s">
        <v>93</v>
      </c>
      <c r="C38" s="27"/>
      <c r="D38" s="58"/>
      <c r="E38" s="95"/>
      <c r="F38" s="90"/>
      <c r="G38" s="90"/>
    </row>
    <row r="39" spans="1:7">
      <c r="A39" s="47" t="s">
        <v>94</v>
      </c>
      <c r="B39" s="27" t="s">
        <v>95</v>
      </c>
      <c r="C39" s="27"/>
      <c r="D39" s="58"/>
      <c r="E39" s="96"/>
      <c r="F39" s="90"/>
      <c r="G39" s="90"/>
    </row>
    <row r="40" spans="1:7">
      <c r="A40" s="22" t="s">
        <v>96</v>
      </c>
      <c r="B40" s="30" t="s">
        <v>97</v>
      </c>
      <c r="C40" s="48"/>
      <c r="D40" s="31"/>
      <c r="E40" s="94"/>
      <c r="F40" s="90"/>
      <c r="G40" s="90"/>
    </row>
    <row r="41" spans="1:7">
      <c r="A41" s="24" t="s">
        <v>98</v>
      </c>
      <c r="B41" s="77" t="s">
        <v>99</v>
      </c>
      <c r="C41" s="49"/>
      <c r="D41" s="78"/>
      <c r="E41" s="95"/>
      <c r="F41" s="89">
        <v>115556.2</v>
      </c>
      <c r="G41" s="89">
        <v>55752.609999999993</v>
      </c>
    </row>
    <row r="42" spans="1:7">
      <c r="A42" s="70" t="s">
        <v>58</v>
      </c>
      <c r="B42" s="62" t="s">
        <v>100</v>
      </c>
      <c r="C42" s="64"/>
      <c r="D42" s="79"/>
      <c r="E42" s="95" t="s">
        <v>179</v>
      </c>
      <c r="F42" s="90">
        <v>1680.94</v>
      </c>
      <c r="G42" s="90">
        <v>1582.78</v>
      </c>
    </row>
    <row r="43" spans="1:7">
      <c r="A43" s="35" t="s">
        <v>60</v>
      </c>
      <c r="B43" s="43"/>
      <c r="C43" s="59" t="s">
        <v>101</v>
      </c>
      <c r="D43" s="60"/>
      <c r="E43" s="94"/>
      <c r="F43" s="90"/>
      <c r="G43" s="90"/>
    </row>
    <row r="44" spans="1:7">
      <c r="A44" s="35" t="s">
        <v>62</v>
      </c>
      <c r="B44" s="43"/>
      <c r="C44" s="59" t="s">
        <v>102</v>
      </c>
      <c r="D44" s="60"/>
      <c r="E44" s="94"/>
      <c r="F44" s="90">
        <v>1680.94</v>
      </c>
      <c r="G44" s="90">
        <v>1582.78</v>
      </c>
    </row>
    <row r="45" spans="1:7">
      <c r="A45" s="35" t="s">
        <v>64</v>
      </c>
      <c r="B45" s="43"/>
      <c r="C45" s="59" t="s">
        <v>103</v>
      </c>
      <c r="D45" s="60"/>
      <c r="E45" s="94"/>
      <c r="F45" s="90"/>
      <c r="G45" s="90"/>
    </row>
    <row r="46" spans="1:7">
      <c r="A46" s="35" t="s">
        <v>66</v>
      </c>
      <c r="B46" s="43"/>
      <c r="C46" s="59" t="s">
        <v>104</v>
      </c>
      <c r="D46" s="60"/>
      <c r="E46" s="94"/>
      <c r="F46" s="90"/>
      <c r="G46" s="90"/>
    </row>
    <row r="47" spans="1:7" ht="12.75" customHeight="1">
      <c r="A47" s="35" t="s">
        <v>68</v>
      </c>
      <c r="B47" s="49"/>
      <c r="C47" s="147" t="s">
        <v>105</v>
      </c>
      <c r="D47" s="148"/>
      <c r="E47" s="94"/>
      <c r="F47" s="90"/>
      <c r="G47" s="90"/>
    </row>
    <row r="48" spans="1:7">
      <c r="A48" s="70" t="s">
        <v>70</v>
      </c>
      <c r="B48" s="80" t="s">
        <v>106</v>
      </c>
      <c r="C48" s="67"/>
      <c r="D48" s="81"/>
      <c r="E48" s="95" t="s">
        <v>180</v>
      </c>
      <c r="F48" s="90">
        <v>3737.1800000000003</v>
      </c>
      <c r="G48" s="90">
        <v>2458.9899999999998</v>
      </c>
    </row>
    <row r="49" spans="1:7">
      <c r="A49" s="70" t="s">
        <v>92</v>
      </c>
      <c r="B49" s="62" t="s">
        <v>107</v>
      </c>
      <c r="C49" s="64"/>
      <c r="D49" s="79"/>
      <c r="E49" s="95" t="s">
        <v>181</v>
      </c>
      <c r="F49" s="90">
        <v>107746.47</v>
      </c>
      <c r="G49" s="90">
        <v>48447.39</v>
      </c>
    </row>
    <row r="50" spans="1:7">
      <c r="A50" s="35" t="s">
        <v>108</v>
      </c>
      <c r="B50" s="64"/>
      <c r="C50" s="86" t="s">
        <v>109</v>
      </c>
      <c r="D50" s="66"/>
      <c r="E50" s="95"/>
      <c r="F50" s="90"/>
      <c r="G50" s="90"/>
    </row>
    <row r="51" spans="1:7">
      <c r="A51" s="87" t="s">
        <v>110</v>
      </c>
      <c r="B51" s="43"/>
      <c r="C51" s="59" t="s">
        <v>111</v>
      </c>
      <c r="D51" s="44"/>
      <c r="E51" s="97"/>
      <c r="F51" s="90"/>
      <c r="G51" s="90"/>
    </row>
    <row r="52" spans="1:7">
      <c r="A52" s="35" t="s">
        <v>112</v>
      </c>
      <c r="B52" s="43"/>
      <c r="C52" s="59" t="s">
        <v>113</v>
      </c>
      <c r="D52" s="60"/>
      <c r="E52" s="98"/>
      <c r="F52" s="90"/>
      <c r="G52" s="90"/>
    </row>
    <row r="53" spans="1:7" ht="12.75" customHeight="1">
      <c r="A53" s="35" t="s">
        <v>114</v>
      </c>
      <c r="B53" s="43"/>
      <c r="C53" s="147" t="s">
        <v>115</v>
      </c>
      <c r="D53" s="148"/>
      <c r="E53" s="98" t="s">
        <v>181</v>
      </c>
      <c r="F53" s="90">
        <v>823.81000000000006</v>
      </c>
      <c r="G53" s="90">
        <v>1368.8400000000001</v>
      </c>
    </row>
    <row r="54" spans="1:7">
      <c r="A54" s="35" t="s">
        <v>116</v>
      </c>
      <c r="B54" s="43"/>
      <c r="C54" s="59" t="s">
        <v>117</v>
      </c>
      <c r="D54" s="60"/>
      <c r="E54" s="98"/>
      <c r="F54" s="90">
        <v>106922.66</v>
      </c>
      <c r="G54" s="90">
        <v>47078.55</v>
      </c>
    </row>
    <row r="55" spans="1:7">
      <c r="A55" s="35" t="s">
        <v>118</v>
      </c>
      <c r="B55" s="43"/>
      <c r="C55" s="59" t="s">
        <v>119</v>
      </c>
      <c r="D55" s="60"/>
      <c r="E55" s="95"/>
      <c r="F55" s="90"/>
      <c r="G55" s="90"/>
    </row>
    <row r="56" spans="1:7">
      <c r="A56" s="70" t="s">
        <v>94</v>
      </c>
      <c r="B56" s="25" t="s">
        <v>120</v>
      </c>
      <c r="C56" s="25"/>
      <c r="D56" s="74"/>
      <c r="E56" s="98"/>
      <c r="F56" s="91"/>
      <c r="G56" s="91"/>
    </row>
    <row r="57" spans="1:7">
      <c r="A57" s="70" t="s">
        <v>121</v>
      </c>
      <c r="B57" s="25" t="s">
        <v>122</v>
      </c>
      <c r="C57" s="25"/>
      <c r="D57" s="74"/>
      <c r="E57" s="95" t="s">
        <v>182</v>
      </c>
      <c r="F57" s="91">
        <v>2391.61</v>
      </c>
      <c r="G57" s="91">
        <v>3263.45</v>
      </c>
    </row>
    <row r="58" spans="1:7">
      <c r="A58" s="47"/>
      <c r="B58" s="27" t="s">
        <v>123</v>
      </c>
      <c r="C58" s="27"/>
      <c r="D58" s="58"/>
      <c r="E58" s="95"/>
      <c r="F58" s="91">
        <v>833262.32</v>
      </c>
      <c r="G58" s="91">
        <v>714840.49999999977</v>
      </c>
    </row>
    <row r="59" spans="1:7">
      <c r="A59" s="22" t="s">
        <v>124</v>
      </c>
      <c r="B59" s="30" t="s">
        <v>125</v>
      </c>
      <c r="C59" s="30"/>
      <c r="D59" s="82"/>
      <c r="E59" s="99" t="s">
        <v>183</v>
      </c>
      <c r="F59" s="89">
        <v>723756.35</v>
      </c>
      <c r="G59" s="89">
        <v>666354.69999999995</v>
      </c>
    </row>
    <row r="60" spans="1:7">
      <c r="A60" s="47" t="s">
        <v>58</v>
      </c>
      <c r="B60" s="27" t="s">
        <v>126</v>
      </c>
      <c r="C60" s="27"/>
      <c r="D60" s="58"/>
      <c r="E60" s="95"/>
      <c r="F60" s="91">
        <v>60652.209999999992</v>
      </c>
      <c r="G60" s="91">
        <v>10749.25</v>
      </c>
    </row>
    <row r="61" spans="1:7">
      <c r="A61" s="47" t="s">
        <v>70</v>
      </c>
      <c r="B61" s="27" t="s">
        <v>127</v>
      </c>
      <c r="C61" s="27"/>
      <c r="D61" s="58"/>
      <c r="E61" s="95"/>
      <c r="F61" s="91">
        <v>622903.23</v>
      </c>
      <c r="G61" s="91">
        <v>610646.32999999996</v>
      </c>
    </row>
    <row r="62" spans="1:7" ht="12.75" customHeight="1">
      <c r="A62" s="47" t="s">
        <v>92</v>
      </c>
      <c r="B62" s="149" t="s">
        <v>128</v>
      </c>
      <c r="C62" s="150"/>
      <c r="D62" s="150"/>
      <c r="E62" s="95"/>
      <c r="F62" s="91">
        <v>38494.229999999996</v>
      </c>
      <c r="G62" s="91">
        <v>41670.42</v>
      </c>
    </row>
    <row r="63" spans="1:7">
      <c r="A63" s="47" t="s">
        <v>129</v>
      </c>
      <c r="B63" s="27" t="s">
        <v>130</v>
      </c>
      <c r="C63" s="28"/>
      <c r="D63" s="26"/>
      <c r="E63" s="95"/>
      <c r="F63" s="90">
        <v>1706.6799999999989</v>
      </c>
      <c r="G63" s="90">
        <v>3288.7000000000003</v>
      </c>
    </row>
    <row r="64" spans="1:7">
      <c r="A64" s="22" t="s">
        <v>131</v>
      </c>
      <c r="B64" s="30" t="s">
        <v>132</v>
      </c>
      <c r="C64" s="48"/>
      <c r="D64" s="31"/>
      <c r="E64" s="95"/>
      <c r="F64" s="89">
        <v>105527.06999999999</v>
      </c>
      <c r="G64" s="89">
        <v>47184.200000000004</v>
      </c>
    </row>
    <row r="65" spans="1:7">
      <c r="A65" s="47" t="s">
        <v>58</v>
      </c>
      <c r="B65" s="51" t="s">
        <v>133</v>
      </c>
      <c r="C65" s="52"/>
      <c r="D65" s="34"/>
      <c r="E65" s="95"/>
      <c r="F65" s="90">
        <v>0</v>
      </c>
      <c r="G65" s="90">
        <v>0</v>
      </c>
    </row>
    <row r="66" spans="1:7">
      <c r="A66" s="40" t="s">
        <v>60</v>
      </c>
      <c r="B66" s="56"/>
      <c r="C66" s="57" t="s">
        <v>134</v>
      </c>
      <c r="D66" s="63"/>
      <c r="E66" s="98"/>
      <c r="F66" s="90"/>
      <c r="G66" s="90"/>
    </row>
    <row r="67" spans="1:7">
      <c r="A67" s="40" t="s">
        <v>62</v>
      </c>
      <c r="B67" s="28"/>
      <c r="C67" s="57" t="s">
        <v>135</v>
      </c>
      <c r="D67" s="46"/>
      <c r="E67" s="95"/>
      <c r="F67" s="90"/>
      <c r="G67" s="90"/>
    </row>
    <row r="68" spans="1:7">
      <c r="A68" s="40" t="s">
        <v>136</v>
      </c>
      <c r="B68" s="28"/>
      <c r="C68" s="57" t="s">
        <v>137</v>
      </c>
      <c r="D68" s="46"/>
      <c r="E68" s="96"/>
      <c r="F68" s="90"/>
      <c r="G68" s="90"/>
    </row>
    <row r="69" spans="1:7">
      <c r="A69" s="70" t="s">
        <v>70</v>
      </c>
      <c r="B69" s="71" t="s">
        <v>138</v>
      </c>
      <c r="C69" s="72"/>
      <c r="D69" s="73"/>
      <c r="E69" s="100"/>
      <c r="F69" s="90">
        <v>105527.06999999999</v>
      </c>
      <c r="G69" s="90">
        <v>47184.200000000004</v>
      </c>
    </row>
    <row r="70" spans="1:7">
      <c r="A70" s="40" t="s">
        <v>72</v>
      </c>
      <c r="B70" s="28"/>
      <c r="C70" s="57" t="s">
        <v>139</v>
      </c>
      <c r="D70" s="42"/>
      <c r="E70" s="95"/>
      <c r="F70" s="90"/>
      <c r="G70" s="90"/>
    </row>
    <row r="71" spans="1:7">
      <c r="A71" s="40" t="s">
        <v>74</v>
      </c>
      <c r="B71" s="56"/>
      <c r="C71" s="57" t="s">
        <v>140</v>
      </c>
      <c r="D71" s="63"/>
      <c r="E71" s="98"/>
      <c r="F71" s="90"/>
      <c r="G71" s="90"/>
    </row>
    <row r="72" spans="1:7">
      <c r="A72" s="40" t="s">
        <v>76</v>
      </c>
      <c r="B72" s="56"/>
      <c r="C72" s="57" t="s">
        <v>141</v>
      </c>
      <c r="D72" s="63"/>
      <c r="E72" s="98"/>
      <c r="F72" s="90"/>
      <c r="G72" s="90"/>
    </row>
    <row r="73" spans="1:7">
      <c r="A73" s="84" t="s">
        <v>78</v>
      </c>
      <c r="B73" s="64"/>
      <c r="C73" s="65" t="s">
        <v>142</v>
      </c>
      <c r="D73" s="66"/>
      <c r="E73" s="98"/>
      <c r="F73" s="90"/>
      <c r="G73" s="90"/>
    </row>
    <row r="74" spans="1:7">
      <c r="A74" s="47" t="s">
        <v>80</v>
      </c>
      <c r="B74" s="41"/>
      <c r="C74" s="41" t="s">
        <v>143</v>
      </c>
      <c r="D74" s="42"/>
      <c r="E74" s="101"/>
      <c r="F74" s="90"/>
      <c r="G74" s="90"/>
    </row>
    <row r="75" spans="1:7">
      <c r="A75" s="88" t="s">
        <v>82</v>
      </c>
      <c r="B75" s="72"/>
      <c r="C75" s="83" t="s">
        <v>144</v>
      </c>
      <c r="D75" s="76"/>
      <c r="E75" s="95"/>
      <c r="F75" s="90">
        <v>0</v>
      </c>
      <c r="G75" s="90">
        <v>0</v>
      </c>
    </row>
    <row r="76" spans="1:7" ht="12.75" customHeight="1">
      <c r="A76" s="35" t="s">
        <v>145</v>
      </c>
      <c r="B76" s="43"/>
      <c r="C76" s="44"/>
      <c r="D76" s="60" t="s">
        <v>146</v>
      </c>
      <c r="E76" s="98"/>
      <c r="F76" s="90"/>
      <c r="G76" s="90"/>
    </row>
    <row r="77" spans="1:7" ht="12.75" customHeight="1">
      <c r="A77" s="35" t="s">
        <v>147</v>
      </c>
      <c r="B77" s="43"/>
      <c r="C77" s="44"/>
      <c r="D77" s="60" t="s">
        <v>148</v>
      </c>
      <c r="E77" s="94"/>
      <c r="F77" s="90"/>
      <c r="G77" s="90"/>
    </row>
    <row r="78" spans="1:7">
      <c r="A78" s="35" t="s">
        <v>84</v>
      </c>
      <c r="B78" s="67"/>
      <c r="C78" s="68" t="s">
        <v>149</v>
      </c>
      <c r="D78" s="69"/>
      <c r="E78" s="94"/>
      <c r="F78" s="90"/>
      <c r="G78" s="90"/>
    </row>
    <row r="79" spans="1:7">
      <c r="A79" s="35" t="s">
        <v>86</v>
      </c>
      <c r="B79" s="50"/>
      <c r="C79" s="59" t="s">
        <v>150</v>
      </c>
      <c r="D79" s="61"/>
      <c r="E79" s="98"/>
      <c r="F79" s="90"/>
      <c r="G79" s="90"/>
    </row>
    <row r="80" spans="1:7">
      <c r="A80" s="35" t="s">
        <v>88</v>
      </c>
      <c r="B80" s="28"/>
      <c r="C80" s="57" t="s">
        <v>151</v>
      </c>
      <c r="D80" s="46"/>
      <c r="E80" s="98" t="s">
        <v>184</v>
      </c>
      <c r="F80" s="90">
        <v>15108.1</v>
      </c>
      <c r="G80" s="90">
        <v>6947.22</v>
      </c>
    </row>
    <row r="81" spans="1:7">
      <c r="A81" s="35" t="s">
        <v>90</v>
      </c>
      <c r="B81" s="28"/>
      <c r="C81" s="57" t="s">
        <v>152</v>
      </c>
      <c r="D81" s="46"/>
      <c r="E81" s="98"/>
      <c r="F81" s="90">
        <v>50730.189999999988</v>
      </c>
      <c r="G81" s="90">
        <v>550.4</v>
      </c>
    </row>
    <row r="82" spans="1:7">
      <c r="A82" s="40" t="s">
        <v>153</v>
      </c>
      <c r="B82" s="43"/>
      <c r="C82" s="59" t="s">
        <v>154</v>
      </c>
      <c r="D82" s="60"/>
      <c r="E82" s="98" t="s">
        <v>184</v>
      </c>
      <c r="F82" s="90">
        <v>39686.58</v>
      </c>
      <c r="G82" s="90">
        <v>39686.58</v>
      </c>
    </row>
    <row r="83" spans="1:7">
      <c r="A83" s="40" t="s">
        <v>155</v>
      </c>
      <c r="B83" s="28"/>
      <c r="C83" s="57" t="s">
        <v>156</v>
      </c>
      <c r="D83" s="46"/>
      <c r="E83" s="96"/>
      <c r="F83" s="90">
        <v>2.2000000000000002</v>
      </c>
      <c r="G83" s="90"/>
    </row>
    <row r="84" spans="1:7">
      <c r="A84" s="22" t="s">
        <v>157</v>
      </c>
      <c r="B84" s="53" t="s">
        <v>158</v>
      </c>
      <c r="C84" s="54"/>
      <c r="D84" s="55"/>
      <c r="E84" s="102" t="s">
        <v>185</v>
      </c>
      <c r="F84" s="89">
        <v>3978.8999999998136</v>
      </c>
      <c r="G84" s="89">
        <v>1301.5999999997439</v>
      </c>
    </row>
    <row r="85" spans="1:7">
      <c r="A85" s="47" t="s">
        <v>58</v>
      </c>
      <c r="B85" s="27" t="s">
        <v>159</v>
      </c>
      <c r="C85" s="28"/>
      <c r="D85" s="26"/>
      <c r="E85" s="96"/>
      <c r="F85" s="90"/>
      <c r="G85" s="90"/>
    </row>
    <row r="86" spans="1:7">
      <c r="A86" s="47" t="s">
        <v>70</v>
      </c>
      <c r="B86" s="51" t="s">
        <v>160</v>
      </c>
      <c r="C86" s="52"/>
      <c r="D86" s="34"/>
      <c r="E86" s="95"/>
      <c r="F86" s="90">
        <v>0</v>
      </c>
      <c r="G86" s="90">
        <v>0</v>
      </c>
    </row>
    <row r="87" spans="1:7">
      <c r="A87" s="40" t="s">
        <v>72</v>
      </c>
      <c r="B87" s="28"/>
      <c r="C87" s="57" t="s">
        <v>161</v>
      </c>
      <c r="D87" s="46"/>
      <c r="E87" s="95"/>
      <c r="F87" s="90"/>
      <c r="G87" s="90"/>
    </row>
    <row r="88" spans="1:7">
      <c r="A88" s="40" t="s">
        <v>74</v>
      </c>
      <c r="B88" s="28"/>
      <c r="C88" s="57" t="s">
        <v>162</v>
      </c>
      <c r="D88" s="46"/>
      <c r="E88" s="95"/>
      <c r="F88" s="90"/>
      <c r="G88" s="90"/>
    </row>
    <row r="89" spans="1:7">
      <c r="A89" s="70" t="s">
        <v>92</v>
      </c>
      <c r="B89" s="44" t="s">
        <v>163</v>
      </c>
      <c r="C89" s="44"/>
      <c r="D89" s="45"/>
      <c r="E89" s="95"/>
      <c r="F89" s="90"/>
      <c r="G89" s="90"/>
    </row>
    <row r="90" spans="1:7">
      <c r="A90" s="36" t="s">
        <v>94</v>
      </c>
      <c r="B90" s="37" t="s">
        <v>164</v>
      </c>
      <c r="C90" s="38"/>
      <c r="D90" s="39"/>
      <c r="E90" s="95"/>
      <c r="F90" s="90">
        <v>3978.8999999998136</v>
      </c>
      <c r="G90" s="90">
        <v>1301.5999999997439</v>
      </c>
    </row>
    <row r="91" spans="1:7">
      <c r="A91" s="40" t="s">
        <v>165</v>
      </c>
      <c r="B91" s="48"/>
      <c r="C91" s="57" t="s">
        <v>166</v>
      </c>
      <c r="D91" s="29"/>
      <c r="E91" s="94"/>
      <c r="F91" s="90">
        <v>2677.2999999998137</v>
      </c>
      <c r="G91" s="90">
        <v>1301.5999999997439</v>
      </c>
    </row>
    <row r="92" spans="1:7">
      <c r="A92" s="40" t="s">
        <v>167</v>
      </c>
      <c r="B92" s="48"/>
      <c r="C92" s="57" t="s">
        <v>168</v>
      </c>
      <c r="D92" s="29"/>
      <c r="E92" s="94"/>
      <c r="F92" s="90">
        <v>1301.5999999999999</v>
      </c>
      <c r="G92" s="90"/>
    </row>
    <row r="93" spans="1:7">
      <c r="A93" s="22" t="s">
        <v>169</v>
      </c>
      <c r="B93" s="53" t="s">
        <v>170</v>
      </c>
      <c r="C93" s="55"/>
      <c r="D93" s="55"/>
      <c r="E93" s="94"/>
      <c r="F93" s="89"/>
      <c r="G93" s="89"/>
    </row>
    <row r="94" spans="1:7" ht="12.75" customHeight="1">
      <c r="A94" s="22"/>
      <c r="B94" s="151" t="s">
        <v>171</v>
      </c>
      <c r="C94" s="147"/>
      <c r="D94" s="148"/>
      <c r="E94" s="95"/>
      <c r="F94" s="91">
        <v>833262.31999999972</v>
      </c>
      <c r="G94" s="91">
        <v>714840.49999999965</v>
      </c>
    </row>
    <row r="95" spans="1:7">
      <c r="A95" s="142"/>
      <c r="B95" s="126"/>
      <c r="C95" s="126"/>
      <c r="D95" s="126"/>
      <c r="E95" s="126"/>
      <c r="F95" s="135"/>
      <c r="G95" s="135"/>
    </row>
    <row r="96" spans="1:7" ht="12.75" customHeight="1">
      <c r="A96" s="146" t="s">
        <v>186</v>
      </c>
      <c r="B96" s="146"/>
      <c r="C96" s="146"/>
      <c r="D96" s="146"/>
      <c r="E96" s="105"/>
      <c r="F96" s="144" t="s">
        <v>187</v>
      </c>
      <c r="G96" s="144"/>
    </row>
    <row r="97" spans="1:7" ht="12.75" customHeight="1">
      <c r="A97" s="145" t="s">
        <v>172</v>
      </c>
      <c r="B97" s="145"/>
      <c r="C97" s="145"/>
      <c r="D97" s="145"/>
      <c r="E97" s="135" t="s">
        <v>173</v>
      </c>
      <c r="F97" s="144" t="s">
        <v>174</v>
      </c>
      <c r="G97" s="144"/>
    </row>
    <row r="98" spans="1:7">
      <c r="A98" s="92"/>
      <c r="B98" s="92"/>
      <c r="C98" s="92"/>
      <c r="D98" s="92"/>
      <c r="E98" s="92"/>
      <c r="F98" s="92"/>
      <c r="G98" s="92"/>
    </row>
    <row r="99" spans="1:7" ht="12.75" customHeight="1">
      <c r="A99" s="146" t="s">
        <v>188</v>
      </c>
      <c r="B99" s="146"/>
      <c r="C99" s="146"/>
      <c r="D99" s="146"/>
      <c r="E99" s="105"/>
      <c r="F99" s="144" t="s">
        <v>189</v>
      </c>
      <c r="G99" s="144"/>
    </row>
    <row r="100" spans="1:7" ht="12.75" customHeight="1">
      <c r="A100" s="145" t="s">
        <v>175</v>
      </c>
      <c r="B100" s="145"/>
      <c r="C100" s="145"/>
      <c r="D100" s="145"/>
      <c r="E100" s="75" t="s">
        <v>173</v>
      </c>
      <c r="F100" s="144" t="s">
        <v>174</v>
      </c>
      <c r="G100" s="144"/>
    </row>
    <row r="101" spans="1:7">
      <c r="A101" s="92"/>
      <c r="B101" s="92"/>
      <c r="C101" s="92"/>
      <c r="D101" s="92"/>
      <c r="E101" s="143"/>
      <c r="F101" s="92"/>
      <c r="G101" s="92"/>
    </row>
    <row r="102" spans="1:7">
      <c r="A102" s="92"/>
      <c r="B102" s="92"/>
      <c r="C102" s="92"/>
      <c r="D102" s="92"/>
      <c r="E102" s="143"/>
      <c r="F102" s="92"/>
      <c r="G102" s="92"/>
    </row>
    <row r="103" spans="1:7">
      <c r="A103" s="75"/>
      <c r="B103" s="75"/>
      <c r="C103" s="75"/>
      <c r="D103" s="75"/>
      <c r="E103" s="135"/>
      <c r="F103" s="75"/>
      <c r="G103" s="75"/>
    </row>
    <row r="104" spans="1:7">
      <c r="A104" s="134"/>
      <c r="B104" s="134"/>
      <c r="C104" s="134"/>
      <c r="D104" s="134"/>
      <c r="E104" s="134"/>
      <c r="F104" s="134"/>
      <c r="G104" s="134"/>
    </row>
  </sheetData>
  <mergeCells count="26">
    <mergeCell ref="B19:D19"/>
    <mergeCell ref="E2:G2"/>
    <mergeCell ref="E3:G3"/>
    <mergeCell ref="A7:G7"/>
    <mergeCell ref="A8:G8"/>
    <mergeCell ref="A5:G6"/>
    <mergeCell ref="A16:G16"/>
    <mergeCell ref="A17:G17"/>
    <mergeCell ref="D18:G18"/>
    <mergeCell ref="A9:G9"/>
    <mergeCell ref="A12:E12"/>
    <mergeCell ref="A10:G11"/>
    <mergeCell ref="A13:G13"/>
    <mergeCell ref="A14:G14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rintOptions horizontalCentered="1"/>
  <pageMargins left="0.39370078740157483" right="0.19685039370078741" top="0.78740157480314965" bottom="0.47244094488188981" header="0.19685039370078741" footer="0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opLeftCell="A46" zoomScale="90" zoomScaleNormal="90" workbookViewId="0">
      <selection activeCell="I49" sqref="I49"/>
    </sheetView>
  </sheetViews>
  <sheetFormatPr defaultRowHeight="12.75"/>
  <cols>
    <col min="1" max="1" width="8" style="103" customWidth="1"/>
    <col min="2" max="2" width="0.140625" style="103" customWidth="1"/>
    <col min="3" max="3" width="30.140625" style="103" customWidth="1"/>
    <col min="4" max="4" width="18.28515625" style="103" customWidth="1"/>
    <col min="5" max="9" width="12.7109375" style="103" customWidth="1"/>
    <col min="10" max="16384" width="9.140625" style="103"/>
  </cols>
  <sheetData>
    <row r="1" spans="1:9">
      <c r="A1" s="104"/>
      <c r="B1" s="104"/>
      <c r="C1" s="104"/>
      <c r="D1" s="104"/>
      <c r="E1" s="104"/>
      <c r="F1" s="104"/>
      <c r="G1" s="117"/>
      <c r="H1" s="117"/>
      <c r="I1" s="104"/>
    </row>
    <row r="2" spans="1:9" ht="15.75">
      <c r="A2" s="104"/>
      <c r="B2" s="104"/>
      <c r="C2" s="104"/>
      <c r="D2" s="114"/>
      <c r="E2" s="104"/>
      <c r="F2" s="104"/>
      <c r="G2" s="116" t="s">
        <v>190</v>
      </c>
      <c r="H2" s="110"/>
      <c r="I2" s="110"/>
    </row>
    <row r="3" spans="1:9" ht="15.75">
      <c r="A3" s="104"/>
      <c r="B3" s="104"/>
      <c r="C3" s="104"/>
      <c r="D3" s="104"/>
      <c r="E3" s="104"/>
      <c r="F3" s="104"/>
      <c r="G3" s="116" t="s">
        <v>43</v>
      </c>
      <c r="H3" s="110"/>
      <c r="I3" s="110"/>
    </row>
    <row r="5" spans="1:9" ht="15.75">
      <c r="A5" s="181" t="s">
        <v>191</v>
      </c>
      <c r="B5" s="176"/>
      <c r="C5" s="176"/>
      <c r="D5" s="176"/>
      <c r="E5" s="176"/>
      <c r="F5" s="176"/>
      <c r="G5" s="176"/>
      <c r="H5" s="176"/>
      <c r="I5" s="176"/>
    </row>
    <row r="6" spans="1:9" ht="15.75">
      <c r="A6" s="182" t="s">
        <v>192</v>
      </c>
      <c r="B6" s="176"/>
      <c r="C6" s="176"/>
      <c r="D6" s="176"/>
      <c r="E6" s="176"/>
      <c r="F6" s="176"/>
      <c r="G6" s="176"/>
      <c r="H6" s="176"/>
      <c r="I6" s="176"/>
    </row>
    <row r="7" spans="1:9" ht="15.75">
      <c r="A7" s="183" t="s">
        <v>41</v>
      </c>
      <c r="B7" s="184"/>
      <c r="C7" s="184"/>
      <c r="D7" s="184"/>
      <c r="E7" s="184"/>
      <c r="F7" s="184"/>
      <c r="G7" s="184"/>
      <c r="H7" s="184"/>
      <c r="I7" s="184"/>
    </row>
    <row r="8" spans="1:9" ht="15">
      <c r="A8" s="171" t="s">
        <v>176</v>
      </c>
      <c r="B8" s="172"/>
      <c r="C8" s="172"/>
      <c r="D8" s="172"/>
      <c r="E8" s="172"/>
      <c r="F8" s="172"/>
      <c r="G8" s="172"/>
      <c r="H8" s="172"/>
      <c r="I8" s="172"/>
    </row>
    <row r="9" spans="1:9" ht="15">
      <c r="A9" s="171" t="s">
        <v>193</v>
      </c>
      <c r="B9" s="172"/>
      <c r="C9" s="172"/>
      <c r="D9" s="172"/>
      <c r="E9" s="172"/>
      <c r="F9" s="172"/>
      <c r="G9" s="172"/>
      <c r="H9" s="172"/>
      <c r="I9" s="172"/>
    </row>
    <row r="10" spans="1:9" ht="15">
      <c r="A10" s="171" t="s">
        <v>194</v>
      </c>
      <c r="B10" s="172"/>
      <c r="C10" s="172"/>
      <c r="D10" s="172"/>
      <c r="E10" s="172"/>
      <c r="F10" s="172"/>
      <c r="G10" s="172"/>
      <c r="H10" s="172"/>
      <c r="I10" s="172"/>
    </row>
    <row r="11" spans="1:9" ht="15">
      <c r="A11" s="171" t="s">
        <v>195</v>
      </c>
      <c r="B11" s="176"/>
      <c r="C11" s="176"/>
      <c r="D11" s="176"/>
      <c r="E11" s="176"/>
      <c r="F11" s="176"/>
      <c r="G11" s="176"/>
      <c r="H11" s="176"/>
      <c r="I11" s="176"/>
    </row>
    <row r="12" spans="1:9" ht="15">
      <c r="A12" s="173"/>
      <c r="B12" s="172"/>
      <c r="C12" s="172"/>
      <c r="D12" s="172"/>
      <c r="E12" s="172"/>
      <c r="F12" s="172"/>
      <c r="G12" s="172"/>
      <c r="H12" s="172"/>
      <c r="I12" s="172"/>
    </row>
    <row r="13" spans="1:9" ht="14.25">
      <c r="A13" s="174" t="s">
        <v>196</v>
      </c>
      <c r="B13" s="175"/>
      <c r="C13" s="175"/>
      <c r="D13" s="175"/>
      <c r="E13" s="175"/>
      <c r="F13" s="175"/>
      <c r="G13" s="175"/>
      <c r="H13" s="175"/>
      <c r="I13" s="175"/>
    </row>
    <row r="14" spans="1:9" ht="15">
      <c r="A14" s="171"/>
      <c r="B14" s="172"/>
      <c r="C14" s="172"/>
      <c r="D14" s="172"/>
      <c r="E14" s="172"/>
      <c r="F14" s="172"/>
      <c r="G14" s="172"/>
      <c r="H14" s="172"/>
      <c r="I14" s="172"/>
    </row>
    <row r="15" spans="1:9" ht="14.25">
      <c r="A15" s="174" t="s">
        <v>48</v>
      </c>
      <c r="B15" s="175"/>
      <c r="C15" s="175"/>
      <c r="D15" s="175"/>
      <c r="E15" s="175"/>
      <c r="F15" s="175"/>
      <c r="G15" s="175"/>
      <c r="H15" s="175"/>
      <c r="I15" s="175"/>
    </row>
    <row r="16" spans="1:9" ht="15">
      <c r="A16" s="132"/>
      <c r="B16" s="116"/>
      <c r="C16" s="116"/>
      <c r="D16" s="116"/>
      <c r="E16" s="116"/>
      <c r="F16" s="116"/>
      <c r="G16" s="116"/>
      <c r="H16" s="116"/>
      <c r="I16" s="116"/>
    </row>
    <row r="17" spans="1:9" ht="15">
      <c r="A17" s="180" t="s">
        <v>49</v>
      </c>
      <c r="B17" s="172"/>
      <c r="C17" s="172"/>
      <c r="D17" s="172"/>
      <c r="E17" s="172"/>
      <c r="F17" s="172"/>
      <c r="G17" s="172"/>
      <c r="H17" s="172"/>
      <c r="I17" s="172"/>
    </row>
    <row r="18" spans="1:9" ht="15">
      <c r="A18" s="171" t="s">
        <v>50</v>
      </c>
      <c r="B18" s="172"/>
      <c r="C18" s="172"/>
      <c r="D18" s="172"/>
      <c r="E18" s="172"/>
      <c r="F18" s="172"/>
      <c r="G18" s="172"/>
      <c r="H18" s="172"/>
      <c r="I18" s="172"/>
    </row>
    <row r="19" spans="1:9" ht="15">
      <c r="A19" s="185" t="s">
        <v>51</v>
      </c>
      <c r="B19" s="172"/>
      <c r="C19" s="172"/>
      <c r="D19" s="172"/>
      <c r="E19" s="172"/>
      <c r="F19" s="172"/>
      <c r="G19" s="172"/>
      <c r="H19" s="172"/>
      <c r="I19" s="172"/>
    </row>
    <row r="20" spans="1:9" ht="47.25">
      <c r="A20" s="177" t="s">
        <v>0</v>
      </c>
      <c r="B20" s="177"/>
      <c r="C20" s="177" t="s">
        <v>52</v>
      </c>
      <c r="D20" s="168"/>
      <c r="E20" s="168"/>
      <c r="F20" s="168"/>
      <c r="G20" s="111" t="s">
        <v>197</v>
      </c>
      <c r="H20" s="111" t="s">
        <v>198</v>
      </c>
      <c r="I20" s="111" t="s">
        <v>199</v>
      </c>
    </row>
    <row r="21" spans="1:9" ht="15.75">
      <c r="A21" s="107" t="s">
        <v>56</v>
      </c>
      <c r="B21" s="112" t="s">
        <v>200</v>
      </c>
      <c r="C21" s="178" t="s">
        <v>200</v>
      </c>
      <c r="D21" s="179"/>
      <c r="E21" s="179"/>
      <c r="F21" s="179"/>
      <c r="G21" s="130"/>
      <c r="H21" s="120">
        <v>530537.04</v>
      </c>
      <c r="I21" s="120">
        <v>792868.34</v>
      </c>
    </row>
    <row r="22" spans="1:9" ht="15.75">
      <c r="A22" s="106" t="s">
        <v>58</v>
      </c>
      <c r="B22" s="115" t="s">
        <v>201</v>
      </c>
      <c r="C22" s="170" t="s">
        <v>201</v>
      </c>
      <c r="D22" s="170"/>
      <c r="E22" s="170"/>
      <c r="F22" s="170"/>
      <c r="G22" s="131"/>
      <c r="H22" s="121">
        <v>509562.68</v>
      </c>
      <c r="I22" s="121">
        <v>758556.01</v>
      </c>
    </row>
    <row r="23" spans="1:9" ht="15.75">
      <c r="A23" s="106" t="s">
        <v>202</v>
      </c>
      <c r="B23" s="115" t="s">
        <v>126</v>
      </c>
      <c r="C23" s="170" t="s">
        <v>126</v>
      </c>
      <c r="D23" s="170"/>
      <c r="E23" s="170"/>
      <c r="F23" s="170"/>
      <c r="G23" s="131"/>
      <c r="H23" s="123">
        <v>263963.13</v>
      </c>
      <c r="I23" s="123">
        <v>377917.73</v>
      </c>
    </row>
    <row r="24" spans="1:9" ht="15.75">
      <c r="A24" s="106" t="s">
        <v>203</v>
      </c>
      <c r="B24" s="108" t="s">
        <v>204</v>
      </c>
      <c r="C24" s="168" t="s">
        <v>204</v>
      </c>
      <c r="D24" s="168"/>
      <c r="E24" s="168"/>
      <c r="F24" s="168"/>
      <c r="G24" s="131"/>
      <c r="H24" s="123">
        <v>234053.3</v>
      </c>
      <c r="I24" s="123">
        <v>367422.48</v>
      </c>
    </row>
    <row r="25" spans="1:9" ht="15.75">
      <c r="A25" s="106" t="s">
        <v>205</v>
      </c>
      <c r="B25" s="115" t="s">
        <v>206</v>
      </c>
      <c r="C25" s="168" t="s">
        <v>206</v>
      </c>
      <c r="D25" s="168"/>
      <c r="E25" s="168"/>
      <c r="F25" s="168"/>
      <c r="G25" s="131"/>
      <c r="H25" s="123">
        <v>6829.1600000000008</v>
      </c>
      <c r="I25" s="123">
        <v>3113.79</v>
      </c>
    </row>
    <row r="26" spans="1:9" ht="15.75">
      <c r="A26" s="106" t="s">
        <v>207</v>
      </c>
      <c r="B26" s="108" t="s">
        <v>208</v>
      </c>
      <c r="C26" s="168" t="s">
        <v>208</v>
      </c>
      <c r="D26" s="168"/>
      <c r="E26" s="168"/>
      <c r="F26" s="168"/>
      <c r="G26" s="131"/>
      <c r="H26" s="123">
        <v>4717.09</v>
      </c>
      <c r="I26" s="123">
        <v>10102.01</v>
      </c>
    </row>
    <row r="27" spans="1:9" ht="15.75">
      <c r="A27" s="106" t="s">
        <v>70</v>
      </c>
      <c r="B27" s="115" t="s">
        <v>209</v>
      </c>
      <c r="C27" s="168" t="s">
        <v>209</v>
      </c>
      <c r="D27" s="168"/>
      <c r="E27" s="168"/>
      <c r="F27" s="168"/>
      <c r="G27" s="131"/>
      <c r="H27" s="121"/>
      <c r="I27" s="122"/>
    </row>
    <row r="28" spans="1:9" ht="15.75">
      <c r="A28" s="106" t="s">
        <v>92</v>
      </c>
      <c r="B28" s="115" t="s">
        <v>210</v>
      </c>
      <c r="C28" s="168" t="s">
        <v>210</v>
      </c>
      <c r="D28" s="168"/>
      <c r="E28" s="168"/>
      <c r="F28" s="168"/>
      <c r="G28" s="131"/>
      <c r="H28" s="121">
        <f>20974.36-1295.96</f>
        <v>19678.400000000001</v>
      </c>
      <c r="I28" s="121">
        <f>34312.33-2256.73</f>
        <v>32055.600000000002</v>
      </c>
    </row>
    <row r="29" spans="1:9" ht="15.75">
      <c r="A29" s="106" t="s">
        <v>211</v>
      </c>
      <c r="B29" s="108" t="s">
        <v>212</v>
      </c>
      <c r="C29" s="168" t="s">
        <v>212</v>
      </c>
      <c r="D29" s="168"/>
      <c r="E29" s="168"/>
      <c r="F29" s="168"/>
      <c r="G29" s="131" t="s">
        <v>274</v>
      </c>
      <c r="H29" s="123">
        <f>20974.36-1295.96</f>
        <v>19678.400000000001</v>
      </c>
      <c r="I29" s="123">
        <f>34312.33-2256.73</f>
        <v>32055.600000000002</v>
      </c>
    </row>
    <row r="30" spans="1:9" ht="15.75">
      <c r="A30" s="106" t="s">
        <v>213</v>
      </c>
      <c r="B30" s="108" t="s">
        <v>214</v>
      </c>
      <c r="C30" s="168" t="s">
        <v>214</v>
      </c>
      <c r="D30" s="168"/>
      <c r="E30" s="168"/>
      <c r="F30" s="168"/>
      <c r="G30" s="131"/>
      <c r="H30" s="123"/>
      <c r="I30" s="123"/>
    </row>
    <row r="31" spans="1:9" ht="15.75">
      <c r="A31" s="107" t="s">
        <v>96</v>
      </c>
      <c r="B31" s="112" t="s">
        <v>215</v>
      </c>
      <c r="C31" s="178" t="s">
        <v>215</v>
      </c>
      <c r="D31" s="178"/>
      <c r="E31" s="178"/>
      <c r="F31" s="178"/>
      <c r="G31" s="130" t="s">
        <v>275</v>
      </c>
      <c r="H31" s="120">
        <v>527859.74000000011</v>
      </c>
      <c r="I31" s="120">
        <v>792797.11000000022</v>
      </c>
    </row>
    <row r="32" spans="1:9" ht="15.75">
      <c r="A32" s="106" t="s">
        <v>58</v>
      </c>
      <c r="B32" s="115" t="s">
        <v>216</v>
      </c>
      <c r="C32" s="168" t="s">
        <v>217</v>
      </c>
      <c r="D32" s="169"/>
      <c r="E32" s="169"/>
      <c r="F32" s="169"/>
      <c r="G32" s="131" t="s">
        <v>276</v>
      </c>
      <c r="H32" s="123">
        <v>402916.48000000004</v>
      </c>
      <c r="I32" s="123">
        <v>582024.15</v>
      </c>
    </row>
    <row r="33" spans="1:9" ht="15.75">
      <c r="A33" s="106" t="s">
        <v>70</v>
      </c>
      <c r="B33" s="115" t="s">
        <v>218</v>
      </c>
      <c r="C33" s="168" t="s">
        <v>219</v>
      </c>
      <c r="D33" s="169"/>
      <c r="E33" s="169"/>
      <c r="F33" s="169"/>
      <c r="G33" s="131"/>
      <c r="H33" s="123">
        <v>16379.72</v>
      </c>
      <c r="I33" s="123">
        <v>23513.31</v>
      </c>
    </row>
    <row r="34" spans="1:9" ht="15.75">
      <c r="A34" s="106" t="s">
        <v>92</v>
      </c>
      <c r="B34" s="115" t="s">
        <v>220</v>
      </c>
      <c r="C34" s="168" t="s">
        <v>221</v>
      </c>
      <c r="D34" s="169"/>
      <c r="E34" s="169"/>
      <c r="F34" s="169"/>
      <c r="G34" s="131"/>
      <c r="H34" s="123">
        <v>40434.92</v>
      </c>
      <c r="I34" s="123">
        <v>71178.16</v>
      </c>
    </row>
    <row r="35" spans="1:9" ht="15.75">
      <c r="A35" s="106" t="s">
        <v>94</v>
      </c>
      <c r="B35" s="115" t="s">
        <v>222</v>
      </c>
      <c r="C35" s="170" t="s">
        <v>223</v>
      </c>
      <c r="D35" s="169"/>
      <c r="E35" s="169"/>
      <c r="F35" s="169"/>
      <c r="G35" s="131"/>
      <c r="H35" s="123">
        <v>1359.33</v>
      </c>
      <c r="I35" s="123">
        <v>595.54999999999995</v>
      </c>
    </row>
    <row r="36" spans="1:9" ht="15.75">
      <c r="A36" s="106" t="s">
        <v>121</v>
      </c>
      <c r="B36" s="115" t="s">
        <v>224</v>
      </c>
      <c r="C36" s="170" t="s">
        <v>225</v>
      </c>
      <c r="D36" s="169"/>
      <c r="E36" s="169"/>
      <c r="F36" s="169"/>
      <c r="G36" s="131"/>
      <c r="H36" s="123">
        <v>9085.64</v>
      </c>
      <c r="I36" s="123">
        <v>12849.9</v>
      </c>
    </row>
    <row r="37" spans="1:9" ht="15.75">
      <c r="A37" s="106" t="s">
        <v>226</v>
      </c>
      <c r="B37" s="115" t="s">
        <v>227</v>
      </c>
      <c r="C37" s="170" t="s">
        <v>228</v>
      </c>
      <c r="D37" s="169"/>
      <c r="E37" s="169"/>
      <c r="F37" s="169"/>
      <c r="G37" s="131"/>
      <c r="H37" s="123">
        <v>1400.08</v>
      </c>
      <c r="I37" s="123">
        <v>1496.93</v>
      </c>
    </row>
    <row r="38" spans="1:9" ht="15.75">
      <c r="A38" s="106" t="s">
        <v>229</v>
      </c>
      <c r="B38" s="115" t="s">
        <v>230</v>
      </c>
      <c r="C38" s="170" t="s">
        <v>231</v>
      </c>
      <c r="D38" s="169"/>
      <c r="E38" s="169"/>
      <c r="F38" s="169"/>
      <c r="G38" s="131"/>
      <c r="H38" s="123">
        <v>12113.34</v>
      </c>
      <c r="I38" s="123">
        <v>23283.19</v>
      </c>
    </row>
    <row r="39" spans="1:9" ht="15.75">
      <c r="A39" s="106" t="s">
        <v>232</v>
      </c>
      <c r="B39" s="115" t="s">
        <v>233</v>
      </c>
      <c r="C39" s="168" t="s">
        <v>233</v>
      </c>
      <c r="D39" s="169"/>
      <c r="E39" s="169"/>
      <c r="F39" s="169"/>
      <c r="G39" s="131"/>
      <c r="H39" s="123"/>
      <c r="I39" s="123"/>
    </row>
    <row r="40" spans="1:9" ht="15.75">
      <c r="A40" s="106" t="s">
        <v>234</v>
      </c>
      <c r="B40" s="115" t="s">
        <v>235</v>
      </c>
      <c r="C40" s="170" t="s">
        <v>235</v>
      </c>
      <c r="D40" s="169"/>
      <c r="E40" s="169"/>
      <c r="F40" s="169"/>
      <c r="G40" s="131"/>
      <c r="H40" s="123">
        <v>35704.050000000003</v>
      </c>
      <c r="I40" s="123">
        <v>65464.38</v>
      </c>
    </row>
    <row r="41" spans="1:9" ht="15.75">
      <c r="A41" s="106" t="s">
        <v>236</v>
      </c>
      <c r="B41" s="115" t="s">
        <v>237</v>
      </c>
      <c r="C41" s="168" t="s">
        <v>238</v>
      </c>
      <c r="D41" s="168"/>
      <c r="E41" s="168"/>
      <c r="F41" s="168"/>
      <c r="G41" s="131"/>
      <c r="H41" s="123"/>
      <c r="I41" s="123"/>
    </row>
    <row r="42" spans="1:9" ht="15.75">
      <c r="A42" s="106" t="s">
        <v>239</v>
      </c>
      <c r="B42" s="115" t="s">
        <v>240</v>
      </c>
      <c r="C42" s="168" t="s">
        <v>241</v>
      </c>
      <c r="D42" s="169"/>
      <c r="E42" s="169"/>
      <c r="F42" s="169"/>
      <c r="G42" s="131"/>
      <c r="H42" s="123"/>
      <c r="I42" s="123">
        <v>261.36</v>
      </c>
    </row>
    <row r="43" spans="1:9" ht="15.75">
      <c r="A43" s="106" t="s">
        <v>242</v>
      </c>
      <c r="B43" s="115" t="s">
        <v>243</v>
      </c>
      <c r="C43" s="168" t="s">
        <v>244</v>
      </c>
      <c r="D43" s="169"/>
      <c r="E43" s="169"/>
      <c r="F43" s="169"/>
      <c r="G43" s="131"/>
      <c r="H43" s="123"/>
      <c r="I43" s="123"/>
    </row>
    <row r="44" spans="1:9" ht="15.75">
      <c r="A44" s="106" t="s">
        <v>245</v>
      </c>
      <c r="B44" s="115" t="s">
        <v>246</v>
      </c>
      <c r="C44" s="168" t="s">
        <v>247</v>
      </c>
      <c r="D44" s="169"/>
      <c r="E44" s="169"/>
      <c r="F44" s="169"/>
      <c r="G44" s="131"/>
      <c r="H44" s="123">
        <v>8466.18</v>
      </c>
      <c r="I44" s="123">
        <v>12130.18</v>
      </c>
    </row>
    <row r="45" spans="1:9" ht="15.75">
      <c r="A45" s="106" t="s">
        <v>248</v>
      </c>
      <c r="B45" s="115" t="s">
        <v>249</v>
      </c>
      <c r="C45" s="186" t="s">
        <v>250</v>
      </c>
      <c r="D45" s="187"/>
      <c r="E45" s="187"/>
      <c r="F45" s="188"/>
      <c r="G45" s="131"/>
      <c r="H45" s="123"/>
      <c r="I45" s="123"/>
    </row>
    <row r="46" spans="1:9" ht="15.75">
      <c r="A46" s="112" t="s">
        <v>98</v>
      </c>
      <c r="B46" s="113" t="s">
        <v>251</v>
      </c>
      <c r="C46" s="189" t="s">
        <v>251</v>
      </c>
      <c r="D46" s="190"/>
      <c r="E46" s="190"/>
      <c r="F46" s="191"/>
      <c r="G46" s="130"/>
      <c r="H46" s="120">
        <v>2677.2999999999302</v>
      </c>
      <c r="I46" s="120">
        <v>71.229999999748543</v>
      </c>
    </row>
    <row r="47" spans="1:9" ht="15.75">
      <c r="A47" s="112" t="s">
        <v>124</v>
      </c>
      <c r="B47" s="112" t="s">
        <v>252</v>
      </c>
      <c r="C47" s="192" t="s">
        <v>252</v>
      </c>
      <c r="D47" s="190"/>
      <c r="E47" s="190"/>
      <c r="F47" s="191"/>
      <c r="G47" s="130"/>
      <c r="H47" s="120">
        <v>0</v>
      </c>
      <c r="I47" s="120">
        <v>0</v>
      </c>
    </row>
    <row r="48" spans="1:9" ht="15.75">
      <c r="A48" s="108" t="s">
        <v>253</v>
      </c>
      <c r="B48" s="115" t="s">
        <v>254</v>
      </c>
      <c r="C48" s="186" t="s">
        <v>255</v>
      </c>
      <c r="D48" s="187"/>
      <c r="E48" s="187"/>
      <c r="F48" s="188"/>
      <c r="G48" s="131" t="s">
        <v>274</v>
      </c>
      <c r="H48" s="121">
        <v>1295.96</v>
      </c>
      <c r="I48" s="123">
        <v>2256.73</v>
      </c>
    </row>
    <row r="49" spans="1:9" ht="15.75">
      <c r="A49" s="108" t="s">
        <v>70</v>
      </c>
      <c r="B49" s="115" t="s">
        <v>256</v>
      </c>
      <c r="C49" s="186" t="s">
        <v>256</v>
      </c>
      <c r="D49" s="187"/>
      <c r="E49" s="187"/>
      <c r="F49" s="188"/>
      <c r="G49" s="131"/>
      <c r="H49" s="123"/>
      <c r="I49" s="123"/>
    </row>
    <row r="50" spans="1:9" ht="15.75">
      <c r="A50" s="108" t="s">
        <v>257</v>
      </c>
      <c r="B50" s="115" t="s">
        <v>258</v>
      </c>
      <c r="C50" s="186" t="s">
        <v>259</v>
      </c>
      <c r="D50" s="187"/>
      <c r="E50" s="187"/>
      <c r="F50" s="188"/>
      <c r="G50" s="131"/>
      <c r="H50" s="123"/>
      <c r="I50" s="123"/>
    </row>
    <row r="51" spans="1:9" ht="15.75">
      <c r="A51" s="112" t="s">
        <v>131</v>
      </c>
      <c r="B51" s="113" t="s">
        <v>260</v>
      </c>
      <c r="C51" s="189" t="s">
        <v>260</v>
      </c>
      <c r="D51" s="190"/>
      <c r="E51" s="190"/>
      <c r="F51" s="191"/>
      <c r="G51" s="130"/>
      <c r="H51" s="123"/>
      <c r="I51" s="123"/>
    </row>
    <row r="52" spans="1:9" ht="15.75">
      <c r="A52" s="112" t="s">
        <v>157</v>
      </c>
      <c r="B52" s="113" t="s">
        <v>261</v>
      </c>
      <c r="C52" s="200" t="s">
        <v>261</v>
      </c>
      <c r="D52" s="201"/>
      <c r="E52" s="201"/>
      <c r="F52" s="202"/>
      <c r="G52" s="118"/>
      <c r="H52" s="123"/>
      <c r="I52" s="123"/>
    </row>
    <row r="53" spans="1:9" ht="15.75">
      <c r="A53" s="112" t="s">
        <v>169</v>
      </c>
      <c r="B53" s="113" t="s">
        <v>262</v>
      </c>
      <c r="C53" s="189" t="s">
        <v>262</v>
      </c>
      <c r="D53" s="190"/>
      <c r="E53" s="190"/>
      <c r="F53" s="191"/>
      <c r="G53" s="118"/>
      <c r="H53" s="123"/>
      <c r="I53" s="123"/>
    </row>
    <row r="54" spans="1:9" ht="15.75">
      <c r="A54" s="112" t="s">
        <v>263</v>
      </c>
      <c r="B54" s="112" t="s">
        <v>264</v>
      </c>
      <c r="C54" s="204" t="s">
        <v>264</v>
      </c>
      <c r="D54" s="201"/>
      <c r="E54" s="201"/>
      <c r="F54" s="202"/>
      <c r="G54" s="118"/>
      <c r="H54" s="120">
        <v>2677.2999999999302</v>
      </c>
      <c r="I54" s="120">
        <v>71.229999999748543</v>
      </c>
    </row>
    <row r="55" spans="1:9" ht="15.75">
      <c r="A55" s="112" t="s">
        <v>58</v>
      </c>
      <c r="B55" s="112" t="s">
        <v>265</v>
      </c>
      <c r="C55" s="192" t="s">
        <v>265</v>
      </c>
      <c r="D55" s="190"/>
      <c r="E55" s="190"/>
      <c r="F55" s="191"/>
      <c r="G55" s="118"/>
      <c r="H55" s="123"/>
      <c r="I55" s="123"/>
    </row>
    <row r="56" spans="1:9" ht="15.75">
      <c r="A56" s="112" t="s">
        <v>266</v>
      </c>
      <c r="B56" s="113" t="s">
        <v>267</v>
      </c>
      <c r="C56" s="189" t="s">
        <v>267</v>
      </c>
      <c r="D56" s="190"/>
      <c r="E56" s="190"/>
      <c r="F56" s="191"/>
      <c r="G56" s="118"/>
      <c r="H56" s="120">
        <v>2677.2999999999302</v>
      </c>
      <c r="I56" s="120">
        <v>71.229999999748543</v>
      </c>
    </row>
    <row r="57" spans="1:9" ht="15.75">
      <c r="A57" s="108" t="s">
        <v>58</v>
      </c>
      <c r="B57" s="115" t="s">
        <v>268</v>
      </c>
      <c r="C57" s="186" t="s">
        <v>268</v>
      </c>
      <c r="D57" s="187"/>
      <c r="E57" s="187"/>
      <c r="F57" s="188"/>
      <c r="G57" s="119"/>
      <c r="H57" s="121"/>
      <c r="I57" s="121"/>
    </row>
    <row r="58" spans="1:9" ht="15.75">
      <c r="A58" s="108" t="s">
        <v>70</v>
      </c>
      <c r="B58" s="115" t="s">
        <v>269</v>
      </c>
      <c r="C58" s="186" t="s">
        <v>269</v>
      </c>
      <c r="D58" s="187"/>
      <c r="E58" s="187"/>
      <c r="F58" s="188"/>
      <c r="G58" s="119"/>
      <c r="H58" s="121"/>
      <c r="I58" s="121"/>
    </row>
    <row r="59" spans="1:9">
      <c r="A59" s="109"/>
      <c r="B59" s="109"/>
      <c r="C59" s="109"/>
      <c r="D59" s="109"/>
      <c r="E59" s="104"/>
      <c r="F59" s="104"/>
      <c r="G59" s="133"/>
      <c r="H59" s="133"/>
      <c r="I59" s="133"/>
    </row>
    <row r="60" spans="1:9" ht="15.75">
      <c r="A60" s="199" t="s">
        <v>186</v>
      </c>
      <c r="B60" s="199"/>
      <c r="C60" s="199"/>
      <c r="D60" s="199"/>
      <c r="E60" s="199"/>
      <c r="F60" s="199"/>
      <c r="G60" s="129"/>
      <c r="H60" s="196" t="s">
        <v>187</v>
      </c>
      <c r="I60" s="196"/>
    </row>
    <row r="61" spans="1:9">
      <c r="A61" s="198" t="s">
        <v>270</v>
      </c>
      <c r="B61" s="198"/>
      <c r="C61" s="198"/>
      <c r="D61" s="198"/>
      <c r="E61" s="198"/>
      <c r="F61" s="198"/>
      <c r="G61" s="128" t="s">
        <v>173</v>
      </c>
      <c r="H61" s="197" t="s">
        <v>174</v>
      </c>
      <c r="I61" s="197"/>
    </row>
    <row r="62" spans="1:9" ht="15">
      <c r="A62" s="124"/>
      <c r="B62" s="124"/>
      <c r="C62" s="124"/>
      <c r="D62" s="124"/>
      <c r="E62" s="124"/>
      <c r="F62" s="124"/>
      <c r="G62" s="124"/>
      <c r="H62" s="125"/>
      <c r="I62" s="125"/>
    </row>
    <row r="63" spans="1:9" s="134" customFormat="1" ht="15.75" customHeight="1">
      <c r="A63" s="203" t="s">
        <v>188</v>
      </c>
      <c r="B63" s="203"/>
      <c r="C63" s="203"/>
      <c r="D63" s="203"/>
      <c r="E63" s="203"/>
      <c r="F63" s="203"/>
      <c r="G63" s="126" t="s">
        <v>271</v>
      </c>
      <c r="H63" s="193" t="s">
        <v>189</v>
      </c>
      <c r="I63" s="193"/>
    </row>
    <row r="64" spans="1:9">
      <c r="A64" s="194" t="s">
        <v>272</v>
      </c>
      <c r="B64" s="194"/>
      <c r="C64" s="194"/>
      <c r="D64" s="194"/>
      <c r="E64" s="194"/>
      <c r="F64" s="194"/>
      <c r="G64" s="127" t="s">
        <v>273</v>
      </c>
      <c r="H64" s="195" t="s">
        <v>174</v>
      </c>
      <c r="I64" s="195"/>
    </row>
    <row r="66" spans="1:1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</row>
    <row r="67" spans="1:15">
      <c r="A67" s="75"/>
      <c r="B67" s="75"/>
      <c r="C67" s="75"/>
      <c r="D67" s="75"/>
      <c r="E67" s="135"/>
      <c r="F67" s="75"/>
      <c r="G67" s="75"/>
      <c r="H67" s="136"/>
      <c r="I67" s="75"/>
      <c r="J67" s="75"/>
      <c r="K67" s="134"/>
      <c r="L67" s="134"/>
      <c r="M67" s="134"/>
      <c r="N67" s="134"/>
      <c r="O67" s="134"/>
    </row>
    <row r="68" spans="1:1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</row>
    <row r="69" spans="1:1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</row>
  </sheetData>
  <mergeCells count="62"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19:I19"/>
    <mergeCell ref="C23:F23"/>
  </mergeCells>
  <printOptions horizontalCentered="1"/>
  <pageMargins left="0.19685039370078741" right="0.19685039370078741" top="0.39370078740157483" bottom="0.19685039370078741" header="0.19685039370078741" footer="0"/>
  <pageSetup paperSize="9" scale="8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opLeftCell="A10" zoomScaleNormal="80" zoomScaleSheetLayoutView="75" workbookViewId="0">
      <selection activeCell="A2" sqref="A2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7"/>
      <c r="J1" s="7"/>
      <c r="K1" s="7"/>
    </row>
    <row r="2" spans="1:13" ht="15.75">
      <c r="A2" s="20" t="s">
        <v>41</v>
      </c>
      <c r="I2" s="4" t="s">
        <v>22</v>
      </c>
    </row>
    <row r="3" spans="1:13">
      <c r="I3" s="4" t="s">
        <v>23</v>
      </c>
    </row>
    <row r="5" spans="1:13">
      <c r="A5" s="206" t="s">
        <v>19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>
      <c r="A6" s="206" t="s">
        <v>30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8" spans="1:13">
      <c r="A8" s="206" t="s">
        <v>16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</row>
    <row r="10" spans="1:13" ht="15" customHeight="1">
      <c r="A10" s="205" t="s">
        <v>0</v>
      </c>
      <c r="B10" s="205" t="s">
        <v>1</v>
      </c>
      <c r="C10" s="205" t="s">
        <v>2</v>
      </c>
      <c r="D10" s="205" t="s">
        <v>3</v>
      </c>
      <c r="E10" s="205"/>
      <c r="F10" s="205"/>
      <c r="G10" s="205"/>
      <c r="H10" s="205"/>
      <c r="I10" s="205"/>
      <c r="J10" s="208"/>
      <c r="K10" s="208"/>
      <c r="L10" s="205"/>
      <c r="M10" s="205" t="s">
        <v>4</v>
      </c>
    </row>
    <row r="11" spans="1:13" ht="123" customHeight="1">
      <c r="A11" s="205"/>
      <c r="B11" s="205"/>
      <c r="C11" s="205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5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71.25">
      <c r="A13" s="1" t="s">
        <v>6</v>
      </c>
      <c r="B13" s="5" t="s">
        <v>36</v>
      </c>
      <c r="C13" s="16">
        <f t="shared" ref="C13:L13" si="0">SUM(C14:C15)</f>
        <v>10749.25</v>
      </c>
      <c r="D13" s="16">
        <f t="shared" si="0"/>
        <v>234690.34</v>
      </c>
      <c r="E13" s="16">
        <f t="shared" si="0"/>
        <v>0</v>
      </c>
      <c r="F13" s="16">
        <f t="shared" si="0"/>
        <v>50442.98</v>
      </c>
      <c r="G13" s="16">
        <f t="shared" si="0"/>
        <v>0</v>
      </c>
      <c r="H13" s="16">
        <f t="shared" si="0"/>
        <v>0</v>
      </c>
      <c r="I13" s="16">
        <f t="shared" si="0"/>
        <v>-235230.36000000002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60652.209999999992</v>
      </c>
    </row>
    <row r="14" spans="1:13" ht="15" customHeight="1">
      <c r="A14" s="2" t="s">
        <v>7</v>
      </c>
      <c r="B14" s="3" t="s">
        <v>8</v>
      </c>
      <c r="C14" s="19">
        <v>10749.25</v>
      </c>
      <c r="D14" s="19"/>
      <c r="E14" s="19">
        <v>8357.24</v>
      </c>
      <c r="F14" s="19">
        <v>50442.98</v>
      </c>
      <c r="G14" s="19"/>
      <c r="H14" s="19"/>
      <c r="I14" s="19">
        <f>-8897.26</f>
        <v>-8897.26</v>
      </c>
      <c r="J14" s="19"/>
      <c r="K14" s="19"/>
      <c r="L14" s="19"/>
      <c r="M14" s="16">
        <f t="shared" si="1"/>
        <v>60652.21</v>
      </c>
    </row>
    <row r="15" spans="1:13" ht="15" customHeight="1">
      <c r="A15" s="2" t="s">
        <v>9</v>
      </c>
      <c r="B15" s="3" t="s">
        <v>10</v>
      </c>
      <c r="C15" s="19"/>
      <c r="D15" s="19">
        <f>226333.1+8357.24</f>
        <v>234690.34</v>
      </c>
      <c r="E15" s="19">
        <v>-8357.24</v>
      </c>
      <c r="F15" s="19"/>
      <c r="G15" s="19"/>
      <c r="H15" s="19"/>
      <c r="I15" s="19">
        <f>-226333.1</f>
        <v>-226333.1</v>
      </c>
      <c r="J15" s="19"/>
      <c r="K15" s="19"/>
      <c r="L15" s="19"/>
      <c r="M15" s="16">
        <f t="shared" si="1"/>
        <v>0</v>
      </c>
    </row>
    <row r="16" spans="1:13" ht="74.25" customHeight="1">
      <c r="A16" s="1" t="s">
        <v>11</v>
      </c>
      <c r="B16" s="5" t="s">
        <v>37</v>
      </c>
      <c r="C16" s="16">
        <f t="shared" ref="C16:L16" si="2">SUM(C17:C18)</f>
        <v>610646.32999999996</v>
      </c>
      <c r="D16" s="16">
        <f t="shared" si="2"/>
        <v>192707.26</v>
      </c>
      <c r="E16" s="16">
        <f t="shared" si="2"/>
        <v>0</v>
      </c>
      <c r="F16" s="16">
        <f t="shared" si="2"/>
        <v>24997.95</v>
      </c>
      <c r="G16" s="16">
        <f t="shared" si="2"/>
        <v>0</v>
      </c>
      <c r="H16" s="16">
        <f t="shared" si="2"/>
        <v>0</v>
      </c>
      <c r="I16" s="16">
        <f t="shared" si="2"/>
        <v>-205448.31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622903.23</v>
      </c>
    </row>
    <row r="17" spans="1:13" ht="15" customHeight="1">
      <c r="A17" s="2" t="s">
        <v>31</v>
      </c>
      <c r="B17" s="3" t="s">
        <v>8</v>
      </c>
      <c r="C17" s="19">
        <v>608181.94999999995</v>
      </c>
      <c r="D17" s="19">
        <f>11015.51-200</f>
        <v>10815.51</v>
      </c>
      <c r="E17" s="19">
        <v>200</v>
      </c>
      <c r="F17" s="19">
        <v>24997.95</v>
      </c>
      <c r="G17" s="19"/>
      <c r="H17" s="19"/>
      <c r="I17" s="19">
        <v>-22934.87</v>
      </c>
      <c r="J17" s="19"/>
      <c r="K17" s="19"/>
      <c r="L17" s="19"/>
      <c r="M17" s="16">
        <f t="shared" si="1"/>
        <v>621260.53999999992</v>
      </c>
    </row>
    <row r="18" spans="1:13" ht="15" customHeight="1">
      <c r="A18" s="2" t="s">
        <v>32</v>
      </c>
      <c r="B18" s="3" t="s">
        <v>10</v>
      </c>
      <c r="C18" s="19">
        <v>2464.38</v>
      </c>
      <c r="D18" s="19">
        <f>181691.75+200</f>
        <v>181891.75</v>
      </c>
      <c r="E18" s="19">
        <v>-200</v>
      </c>
      <c r="F18" s="19"/>
      <c r="G18" s="19"/>
      <c r="H18" s="19"/>
      <c r="I18" s="19">
        <v>-182513.44</v>
      </c>
      <c r="J18" s="19"/>
      <c r="K18" s="19"/>
      <c r="L18" s="19"/>
      <c r="M18" s="16">
        <f t="shared" si="1"/>
        <v>1642.6900000000023</v>
      </c>
    </row>
    <row r="19" spans="1:13" ht="114.75" customHeight="1">
      <c r="A19" s="1" t="s">
        <v>12</v>
      </c>
      <c r="B19" s="5" t="s">
        <v>38</v>
      </c>
      <c r="C19" s="16">
        <f t="shared" ref="C19:L19" si="3">SUM(C20:C21)</f>
        <v>41670.42</v>
      </c>
      <c r="D19" s="16">
        <f t="shared" si="3"/>
        <v>627.14</v>
      </c>
      <c r="E19" s="16">
        <f t="shared" si="3"/>
        <v>0</v>
      </c>
      <c r="F19" s="16">
        <f t="shared" si="3"/>
        <v>3025.83</v>
      </c>
      <c r="G19" s="16">
        <f t="shared" si="3"/>
        <v>0</v>
      </c>
      <c r="H19" s="16">
        <f t="shared" si="3"/>
        <v>0</v>
      </c>
      <c r="I19" s="16">
        <f t="shared" si="3"/>
        <v>-6829.1600000000008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38494.229999999996</v>
      </c>
    </row>
    <row r="20" spans="1:13" ht="15" customHeight="1">
      <c r="A20" s="2" t="s">
        <v>14</v>
      </c>
      <c r="B20" s="3" t="s">
        <v>8</v>
      </c>
      <c r="C20" s="19">
        <v>41670.42</v>
      </c>
      <c r="D20" s="19"/>
      <c r="E20" s="19"/>
      <c r="F20" s="19">
        <v>3025.83</v>
      </c>
      <c r="G20" s="19"/>
      <c r="H20" s="19"/>
      <c r="I20" s="19">
        <v>-6202.02</v>
      </c>
      <c r="J20" s="19"/>
      <c r="K20" s="19"/>
      <c r="L20" s="19"/>
      <c r="M20" s="16">
        <f t="shared" si="1"/>
        <v>38494.229999999996</v>
      </c>
    </row>
    <row r="21" spans="1:13" ht="15" customHeight="1">
      <c r="A21" s="2" t="s">
        <v>33</v>
      </c>
      <c r="B21" s="3" t="s">
        <v>10</v>
      </c>
      <c r="C21" s="19"/>
      <c r="D21" s="19">
        <v>627.14</v>
      </c>
      <c r="E21" s="19"/>
      <c r="F21" s="19"/>
      <c r="G21" s="19"/>
      <c r="H21" s="19"/>
      <c r="I21" s="19">
        <v>-627.14</v>
      </c>
      <c r="J21" s="19"/>
      <c r="K21" s="19"/>
      <c r="L21" s="19"/>
      <c r="M21" s="16">
        <f t="shared" si="1"/>
        <v>0</v>
      </c>
    </row>
    <row r="22" spans="1:13" ht="15" customHeight="1">
      <c r="A22" s="1" t="s">
        <v>15</v>
      </c>
      <c r="B22" s="5" t="s">
        <v>13</v>
      </c>
      <c r="C22" s="16">
        <f t="shared" ref="C22:L22" si="4">SUM(C23:C24)</f>
        <v>3288.7</v>
      </c>
      <c r="D22" s="16">
        <f t="shared" si="4"/>
        <v>850</v>
      </c>
      <c r="E22" s="16">
        <f>SUM(E23:E24)</f>
        <v>0</v>
      </c>
      <c r="F22" s="16">
        <f t="shared" si="4"/>
        <v>2285.0700000000002</v>
      </c>
      <c r="G22" s="16">
        <f t="shared" si="4"/>
        <v>0</v>
      </c>
      <c r="H22" s="16">
        <f t="shared" si="4"/>
        <v>0</v>
      </c>
      <c r="I22" s="16">
        <f t="shared" si="4"/>
        <v>-4717.09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1706.6800000000003</v>
      </c>
    </row>
    <row r="23" spans="1:13" ht="15" customHeight="1">
      <c r="A23" s="2" t="s">
        <v>17</v>
      </c>
      <c r="B23" s="3" t="s">
        <v>8</v>
      </c>
      <c r="C23" s="19">
        <v>2837.1</v>
      </c>
      <c r="D23" s="19"/>
      <c r="E23" s="19">
        <v>400</v>
      </c>
      <c r="F23" s="19">
        <v>2285.0700000000002</v>
      </c>
      <c r="G23" s="19"/>
      <c r="H23" s="19"/>
      <c r="I23" s="19">
        <v>-4717.09</v>
      </c>
      <c r="J23" s="19"/>
      <c r="K23" s="19"/>
      <c r="L23" s="19"/>
      <c r="M23" s="16">
        <f t="shared" si="1"/>
        <v>805.07999999999993</v>
      </c>
    </row>
    <row r="24" spans="1:13" ht="15" customHeight="1">
      <c r="A24" s="2" t="s">
        <v>18</v>
      </c>
      <c r="B24" s="3" t="s">
        <v>10</v>
      </c>
      <c r="C24" s="19">
        <v>451.6</v>
      </c>
      <c r="D24" s="19">
        <v>850</v>
      </c>
      <c r="E24" s="19">
        <f>-400</f>
        <v>-400</v>
      </c>
      <c r="F24" s="19"/>
      <c r="G24" s="19"/>
      <c r="H24" s="19"/>
      <c r="I24" s="19"/>
      <c r="J24" s="19"/>
      <c r="K24" s="19"/>
      <c r="L24" s="19"/>
      <c r="M24" s="16">
        <f t="shared" si="1"/>
        <v>901.59999999999991</v>
      </c>
    </row>
    <row r="25" spans="1:13" ht="15" customHeight="1">
      <c r="A25" s="1" t="s">
        <v>20</v>
      </c>
      <c r="B25" s="5" t="s">
        <v>34</v>
      </c>
      <c r="C25" s="17">
        <f t="shared" ref="C25:L25" si="5">SUM(C13,C16,C19,C22)</f>
        <v>666354.69999999995</v>
      </c>
      <c r="D25" s="17">
        <f t="shared" si="5"/>
        <v>428874.74</v>
      </c>
      <c r="E25" s="17">
        <f t="shared" si="5"/>
        <v>0</v>
      </c>
      <c r="F25" s="17">
        <f t="shared" si="5"/>
        <v>80751.830000000016</v>
      </c>
      <c r="G25" s="17">
        <f t="shared" si="5"/>
        <v>0</v>
      </c>
      <c r="H25" s="17">
        <f t="shared" si="5"/>
        <v>0</v>
      </c>
      <c r="I25" s="17">
        <f t="shared" si="5"/>
        <v>-452224.92000000004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723756.35</v>
      </c>
    </row>
    <row r="26" spans="1:13">
      <c r="A26" s="18" t="s">
        <v>39</v>
      </c>
    </row>
    <row r="27" spans="1:13" customFormat="1" ht="15" customHeight="1">
      <c r="A27" s="13"/>
      <c r="B27" s="13"/>
      <c r="C27" s="13"/>
      <c r="D27" s="13"/>
      <c r="E27" s="13"/>
    </row>
    <row r="28" spans="1:13" customFormat="1" ht="15" customHeight="1">
      <c r="A28" s="13"/>
      <c r="B28" s="13"/>
      <c r="C28" s="13"/>
      <c r="D28" s="13"/>
      <c r="E28" s="13"/>
    </row>
    <row r="29" spans="1:13" customFormat="1" ht="12.75" customHeight="1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19685039370078741" right="0.19685039370078741" top="0.39370078740157483" bottom="0.19685039370078741" header="0.19685039370078741" footer="0"/>
  <pageSetup paperSize="9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FBA2ketv</vt:lpstr>
      <vt:lpstr>VRA2ketv</vt:lpstr>
      <vt:lpstr>FS4priedas2ketv</vt:lpstr>
      <vt:lpstr>FS4priedas2ketv!Print_Titles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IrmaBuh</dc:creator>
  <cp:lastModifiedBy>IrmaBuh</cp:lastModifiedBy>
  <cp:lastPrinted>2019-07-09T12:18:49Z</cp:lastPrinted>
  <dcterms:created xsi:type="dcterms:W3CDTF">1996-10-14T23:33:28Z</dcterms:created>
  <dcterms:modified xsi:type="dcterms:W3CDTF">2019-10-09T13:05:50Z</dcterms:modified>
</cp:coreProperties>
</file>