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2020_DVA\VEZAICIAI\INTERNETAS\INTERNETO_SVETAINE_\BUHALTERINIAI REIKALAI\biudzeto_vykdymo\"/>
    </mc:Choice>
  </mc:AlternateContent>
  <bookViews>
    <workbookView xWindow="0" yWindow="0" windowWidth="28800" windowHeight="11730" activeTab="24"/>
  </bookViews>
  <sheets>
    <sheet name="Forma Nr.2 viso" sheetId="15" r:id="rId1"/>
    <sheet name="Forma Nr.2 1pr." sheetId="14" r:id="rId2"/>
    <sheet name="Forma Nr.2 ML viso" sheetId="5" r:id="rId3"/>
    <sheet name="Forma Nr.2 ML9111" sheetId="1" r:id="rId4"/>
    <sheet name="Forma Nr.2ML9121" sheetId="2" r:id="rId5"/>
    <sheet name="Forma Nr.2 ML9211" sheetId="3" r:id="rId6"/>
    <sheet name="Forma Nr.2 S viso" sheetId="8" r:id="rId7"/>
    <sheet name="Forma Nr.2 S9111" sheetId="4" r:id="rId8"/>
    <sheet name="Forma Nr.2 S9121" sheetId="6" r:id="rId9"/>
    <sheet name="Forma Nr.2 S9211" sheetId="7" r:id="rId10"/>
    <sheet name="Forma Nr.2 SB viso" sheetId="10" r:id="rId11"/>
    <sheet name="Forma Nr.2 SB 9prog." sheetId="9" r:id="rId12"/>
    <sheet name="Foma Nr.2 SB9111" sheetId="11" r:id="rId13"/>
    <sheet name="Forma Nr.2 SB9121" sheetId="12" r:id="rId14"/>
    <sheet name="Forma Nr.2 SB9211" sheetId="13" r:id="rId15"/>
    <sheet name="F2 SB9111-14428" sheetId="16" r:id="rId16"/>
    <sheet name="F2 SB9211-14428" sheetId="17" r:id="rId17"/>
    <sheet name="Gauta FS paž.išsk." sheetId="18" r:id="rId18"/>
    <sheet name="Gauta FS pagal Šalt." sheetId="19" r:id="rId19"/>
    <sheet name="Pažyma apie pajamas" sheetId="20" r:id="rId20"/>
    <sheet name="Forma S7" sheetId="21" r:id="rId21"/>
    <sheet name="9 priedas" sheetId="22" r:id="rId22"/>
    <sheet name="Pažyma prie 9priedo" sheetId="24" r:id="rId23"/>
    <sheet name="Sukauptų FS pažyma (pagal šalt." sheetId="25" r:id="rId24"/>
    <sheet name="Sukaptų FS pažyma" sheetId="26" r:id="rId25"/>
  </sheets>
  <definedNames>
    <definedName name="_xlnm.Print_Area" localSheetId="21">'9 priedas'!$A$1:$K$100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22" l="1"/>
  <c r="K82" i="22" s="1"/>
  <c r="J83" i="22"/>
  <c r="J82" i="22" s="1"/>
  <c r="I83" i="22"/>
  <c r="I82" i="22"/>
  <c r="K76" i="22"/>
  <c r="K75" i="22" s="1"/>
  <c r="J76" i="22"/>
  <c r="J75" i="22" s="1"/>
  <c r="I76" i="22"/>
  <c r="I75" i="22" s="1"/>
  <c r="K70" i="22"/>
  <c r="J70" i="22"/>
  <c r="I70" i="22"/>
  <c r="K67" i="22"/>
  <c r="J67" i="22"/>
  <c r="I67" i="22"/>
  <c r="K66" i="22"/>
  <c r="J66" i="22"/>
  <c r="I66" i="22"/>
  <c r="K59" i="22"/>
  <c r="J59" i="22"/>
  <c r="I59" i="22"/>
  <c r="K54" i="22"/>
  <c r="J54" i="22"/>
  <c r="I54" i="22"/>
  <c r="K51" i="22"/>
  <c r="J51" i="22"/>
  <c r="I51" i="22"/>
  <c r="K48" i="22"/>
  <c r="K47" i="22" s="1"/>
  <c r="J48" i="22"/>
  <c r="J47" i="22" s="1"/>
  <c r="I48" i="22"/>
  <c r="I47" i="22" s="1"/>
  <c r="K43" i="22"/>
  <c r="K42" i="22" s="1"/>
  <c r="J43" i="22"/>
  <c r="J42" i="22" s="1"/>
  <c r="I43" i="22"/>
  <c r="I42" i="22"/>
  <c r="K39" i="22"/>
  <c r="J39" i="22"/>
  <c r="I39" i="22"/>
  <c r="K37" i="22"/>
  <c r="J37" i="22"/>
  <c r="I37" i="22"/>
  <c r="K32" i="22"/>
  <c r="K31" i="22" s="1"/>
  <c r="J32" i="22"/>
  <c r="J31" i="22" s="1"/>
  <c r="I32" i="22"/>
  <c r="I31" i="22"/>
  <c r="C46" i="24"/>
  <c r="H27" i="25"/>
  <c r="H21" i="25"/>
  <c r="H45" i="26"/>
  <c r="H39" i="26"/>
  <c r="H34" i="26"/>
  <c r="H28" i="26"/>
  <c r="H23" i="26"/>
  <c r="H20" i="26"/>
  <c r="K30" i="22" l="1"/>
  <c r="K91" i="22" s="1"/>
  <c r="I30" i="22"/>
  <c r="I91" i="22" s="1"/>
  <c r="J30" i="22"/>
  <c r="J91" i="22" s="1"/>
  <c r="G27" i="21"/>
  <c r="D27" i="21"/>
  <c r="F27" i="21"/>
  <c r="H23" i="21"/>
  <c r="E27" i="21"/>
  <c r="H22" i="21" l="1"/>
  <c r="H27" i="21" s="1"/>
  <c r="C45" i="24" l="1"/>
  <c r="C44" i="24"/>
  <c r="C43" i="24"/>
  <c r="C42" i="24"/>
  <c r="C41" i="24"/>
  <c r="C40" i="24"/>
  <c r="C39" i="24"/>
  <c r="C38" i="24"/>
  <c r="C37" i="24"/>
  <c r="C36" i="24"/>
  <c r="H34" i="24"/>
  <c r="H23" i="24" s="1"/>
  <c r="H46" i="24" s="1"/>
  <c r="G34" i="24"/>
  <c r="F34" i="24"/>
  <c r="E34" i="24"/>
  <c r="D34" i="24"/>
  <c r="D23" i="24" s="1"/>
  <c r="C33" i="24"/>
  <c r="C32" i="24"/>
  <c r="C31" i="24"/>
  <c r="C30" i="24"/>
  <c r="C29" i="24"/>
  <c r="C28" i="24"/>
  <c r="C27" i="24"/>
  <c r="C26" i="24"/>
  <c r="C25" i="24"/>
  <c r="C24" i="24"/>
  <c r="G23" i="24"/>
  <c r="G46" i="24" s="1"/>
  <c r="F23" i="24"/>
  <c r="F46" i="24" s="1"/>
  <c r="E23" i="24"/>
  <c r="E46" i="24" s="1"/>
  <c r="C22" i="24"/>
  <c r="C21" i="24"/>
  <c r="C20" i="24"/>
  <c r="C19" i="24"/>
  <c r="C23" i="24" l="1"/>
  <c r="D46" i="24"/>
  <c r="C34" i="24"/>
  <c r="H21" i="19" l="1"/>
  <c r="H18" i="19"/>
  <c r="H32" i="18"/>
  <c r="H30" i="18"/>
  <c r="H27" i="18"/>
  <c r="H24" i="18"/>
  <c r="H22" i="18"/>
  <c r="H20" i="18"/>
  <c r="H18" i="18"/>
  <c r="L365" i="17"/>
  <c r="L364" i="17" s="1"/>
  <c r="K365" i="17"/>
  <c r="K364" i="17" s="1"/>
  <c r="J365" i="17"/>
  <c r="I365" i="17"/>
  <c r="I364" i="17" s="1"/>
  <c r="J364" i="17"/>
  <c r="L362" i="17"/>
  <c r="K362" i="17"/>
  <c r="K361" i="17" s="1"/>
  <c r="J362" i="17"/>
  <c r="J361" i="17" s="1"/>
  <c r="I362" i="17"/>
  <c r="I361" i="17" s="1"/>
  <c r="L361" i="17"/>
  <c r="L359" i="17"/>
  <c r="L358" i="17" s="1"/>
  <c r="K359" i="17"/>
  <c r="K358" i="17" s="1"/>
  <c r="J359" i="17"/>
  <c r="J358" i="17" s="1"/>
  <c r="I359" i="17"/>
  <c r="I358" i="17" s="1"/>
  <c r="L355" i="17"/>
  <c r="L354" i="17" s="1"/>
  <c r="K355" i="17"/>
  <c r="J355" i="17"/>
  <c r="I355" i="17"/>
  <c r="I354" i="17" s="1"/>
  <c r="K354" i="17"/>
  <c r="J354" i="17"/>
  <c r="L351" i="17"/>
  <c r="L350" i="17" s="1"/>
  <c r="K351" i="17"/>
  <c r="K350" i="17" s="1"/>
  <c r="J351" i="17"/>
  <c r="J350" i="17" s="1"/>
  <c r="I351" i="17"/>
  <c r="I350" i="17" s="1"/>
  <c r="L347" i="17"/>
  <c r="L346" i="17" s="1"/>
  <c r="K347" i="17"/>
  <c r="K346" i="17" s="1"/>
  <c r="J347" i="17"/>
  <c r="J346" i="17" s="1"/>
  <c r="I347" i="17"/>
  <c r="I346" i="17" s="1"/>
  <c r="L343" i="17"/>
  <c r="K343" i="17"/>
  <c r="J343" i="17"/>
  <c r="I343" i="17"/>
  <c r="L340" i="17"/>
  <c r="K340" i="17"/>
  <c r="J340" i="17"/>
  <c r="I340" i="17"/>
  <c r="L338" i="17"/>
  <c r="K338" i="17"/>
  <c r="K337" i="17" s="1"/>
  <c r="J338" i="17"/>
  <c r="J337" i="17" s="1"/>
  <c r="I338" i="17"/>
  <c r="I337" i="17" s="1"/>
  <c r="L337" i="17"/>
  <c r="L333" i="17"/>
  <c r="L332" i="17" s="1"/>
  <c r="K333" i="17"/>
  <c r="K332" i="17" s="1"/>
  <c r="J333" i="17"/>
  <c r="J332" i="17" s="1"/>
  <c r="I333" i="17"/>
  <c r="I332" i="17" s="1"/>
  <c r="L330" i="17"/>
  <c r="L329" i="17" s="1"/>
  <c r="K330" i="17"/>
  <c r="K329" i="17" s="1"/>
  <c r="J330" i="17"/>
  <c r="J329" i="17" s="1"/>
  <c r="I330" i="17"/>
  <c r="I329" i="17"/>
  <c r="L327" i="17"/>
  <c r="L326" i="17" s="1"/>
  <c r="K327" i="17"/>
  <c r="J327" i="17"/>
  <c r="I327" i="17"/>
  <c r="I326" i="17" s="1"/>
  <c r="K326" i="17"/>
  <c r="J326" i="17"/>
  <c r="L323" i="17"/>
  <c r="K323" i="17"/>
  <c r="K322" i="17" s="1"/>
  <c r="J323" i="17"/>
  <c r="J322" i="17" s="1"/>
  <c r="I323" i="17"/>
  <c r="I322" i="17" s="1"/>
  <c r="L322" i="17"/>
  <c r="L319" i="17"/>
  <c r="L318" i="17" s="1"/>
  <c r="K319" i="17"/>
  <c r="K318" i="17" s="1"/>
  <c r="J319" i="17"/>
  <c r="J318" i="17" s="1"/>
  <c r="I319" i="17"/>
  <c r="I318" i="17"/>
  <c r="L315" i="17"/>
  <c r="L314" i="17" s="1"/>
  <c r="K315" i="17"/>
  <c r="J315" i="17"/>
  <c r="I315" i="17"/>
  <c r="I314" i="17" s="1"/>
  <c r="K314" i="17"/>
  <c r="J314" i="17"/>
  <c r="L311" i="17"/>
  <c r="K311" i="17"/>
  <c r="J311" i="17"/>
  <c r="I311" i="17"/>
  <c r="I305" i="17" s="1"/>
  <c r="L308" i="17"/>
  <c r="K308" i="17"/>
  <c r="J308" i="17"/>
  <c r="I308" i="17"/>
  <c r="L306" i="17"/>
  <c r="K306" i="17"/>
  <c r="J306" i="17"/>
  <c r="I306" i="17"/>
  <c r="L300" i="17"/>
  <c r="L299" i="17" s="1"/>
  <c r="K300" i="17"/>
  <c r="K299" i="17" s="1"/>
  <c r="J300" i="17"/>
  <c r="J299" i="17" s="1"/>
  <c r="I300" i="17"/>
  <c r="I299" i="17" s="1"/>
  <c r="L297" i="17"/>
  <c r="L296" i="17" s="1"/>
  <c r="K297" i="17"/>
  <c r="K296" i="17" s="1"/>
  <c r="J297" i="17"/>
  <c r="J296" i="17" s="1"/>
  <c r="I297" i="17"/>
  <c r="I296" i="17"/>
  <c r="L294" i="17"/>
  <c r="L293" i="17" s="1"/>
  <c r="K294" i="17"/>
  <c r="J294" i="17"/>
  <c r="I294" i="17"/>
  <c r="I293" i="17" s="1"/>
  <c r="K293" i="17"/>
  <c r="J293" i="17"/>
  <c r="L290" i="17"/>
  <c r="K290" i="17"/>
  <c r="K289" i="17" s="1"/>
  <c r="J290" i="17"/>
  <c r="J289" i="17" s="1"/>
  <c r="I290" i="17"/>
  <c r="I289" i="17" s="1"/>
  <c r="L289" i="17"/>
  <c r="L286" i="17"/>
  <c r="L285" i="17" s="1"/>
  <c r="K286" i="17"/>
  <c r="K285" i="17" s="1"/>
  <c r="J286" i="17"/>
  <c r="J285" i="17" s="1"/>
  <c r="I286" i="17"/>
  <c r="I285" i="17"/>
  <c r="L282" i="17"/>
  <c r="L281" i="17" s="1"/>
  <c r="K282" i="17"/>
  <c r="J282" i="17"/>
  <c r="I282" i="17"/>
  <c r="K281" i="17"/>
  <c r="J281" i="17"/>
  <c r="I281" i="17"/>
  <c r="L278" i="17"/>
  <c r="K278" i="17"/>
  <c r="J278" i="17"/>
  <c r="I278" i="17"/>
  <c r="L275" i="17"/>
  <c r="K275" i="17"/>
  <c r="J275" i="17"/>
  <c r="I275" i="17"/>
  <c r="L273" i="17"/>
  <c r="L272" i="17" s="1"/>
  <c r="K273" i="17"/>
  <c r="K272" i="17" s="1"/>
  <c r="J273" i="17"/>
  <c r="J272" i="17" s="1"/>
  <c r="I273" i="17"/>
  <c r="I272" i="17"/>
  <c r="L268" i="17"/>
  <c r="L267" i="17" s="1"/>
  <c r="K268" i="17"/>
  <c r="K267" i="17" s="1"/>
  <c r="J268" i="17"/>
  <c r="J267" i="17" s="1"/>
  <c r="I268" i="17"/>
  <c r="I267" i="17"/>
  <c r="L265" i="17"/>
  <c r="L264" i="17" s="1"/>
  <c r="K265" i="17"/>
  <c r="J265" i="17"/>
  <c r="I265" i="17"/>
  <c r="I264" i="17" s="1"/>
  <c r="K264" i="17"/>
  <c r="J264" i="17"/>
  <c r="L262" i="17"/>
  <c r="K262" i="17"/>
  <c r="K261" i="17" s="1"/>
  <c r="J262" i="17"/>
  <c r="J261" i="17" s="1"/>
  <c r="I262" i="17"/>
  <c r="I261" i="17" s="1"/>
  <c r="L261" i="17"/>
  <c r="L258" i="17"/>
  <c r="L257" i="17" s="1"/>
  <c r="K258" i="17"/>
  <c r="K257" i="17" s="1"/>
  <c r="J258" i="17"/>
  <c r="J257" i="17" s="1"/>
  <c r="I258" i="17"/>
  <c r="I257" i="17" s="1"/>
  <c r="L254" i="17"/>
  <c r="L253" i="17" s="1"/>
  <c r="K254" i="17"/>
  <c r="K253" i="17" s="1"/>
  <c r="J254" i="17"/>
  <c r="I254" i="17"/>
  <c r="J253" i="17"/>
  <c r="I253" i="17"/>
  <c r="L250" i="17"/>
  <c r="L249" i="17" s="1"/>
  <c r="K250" i="17"/>
  <c r="K249" i="17" s="1"/>
  <c r="J250" i="17"/>
  <c r="J249" i="17" s="1"/>
  <c r="I250" i="17"/>
  <c r="I249" i="17" s="1"/>
  <c r="L246" i="17"/>
  <c r="K246" i="17"/>
  <c r="J246" i="17"/>
  <c r="I246" i="17"/>
  <c r="L243" i="17"/>
  <c r="K243" i="17"/>
  <c r="J243" i="17"/>
  <c r="I243" i="17"/>
  <c r="L241" i="17"/>
  <c r="L240" i="17" s="1"/>
  <c r="K241" i="17"/>
  <c r="J241" i="17"/>
  <c r="J240" i="17" s="1"/>
  <c r="J239" i="17" s="1"/>
  <c r="I241" i="17"/>
  <c r="K240" i="17"/>
  <c r="I240" i="17"/>
  <c r="L234" i="17"/>
  <c r="L233" i="17" s="1"/>
  <c r="L232" i="17" s="1"/>
  <c r="K234" i="17"/>
  <c r="K233" i="17" s="1"/>
  <c r="K232" i="17" s="1"/>
  <c r="J234" i="17"/>
  <c r="J233" i="17" s="1"/>
  <c r="J232" i="17" s="1"/>
  <c r="I234" i="17"/>
  <c r="I233" i="17" s="1"/>
  <c r="I232" i="17" s="1"/>
  <c r="L230" i="17"/>
  <c r="L229" i="17" s="1"/>
  <c r="L228" i="17" s="1"/>
  <c r="K230" i="17"/>
  <c r="K229" i="17" s="1"/>
  <c r="K228" i="17" s="1"/>
  <c r="J230" i="17"/>
  <c r="J229" i="17" s="1"/>
  <c r="J228" i="17" s="1"/>
  <c r="I230" i="17"/>
  <c r="I229" i="17"/>
  <c r="I228" i="17" s="1"/>
  <c r="L221" i="17"/>
  <c r="L220" i="17" s="1"/>
  <c r="K221" i="17"/>
  <c r="K220" i="17" s="1"/>
  <c r="J221" i="17"/>
  <c r="J220" i="17" s="1"/>
  <c r="I221" i="17"/>
  <c r="I220" i="17"/>
  <c r="L218" i="17"/>
  <c r="L217" i="17" s="1"/>
  <c r="K218" i="17"/>
  <c r="J218" i="17"/>
  <c r="J217" i="17" s="1"/>
  <c r="I218" i="17"/>
  <c r="I217" i="17" s="1"/>
  <c r="I216" i="17" s="1"/>
  <c r="K217" i="17"/>
  <c r="L211" i="17"/>
  <c r="L210" i="17" s="1"/>
  <c r="L209" i="17" s="1"/>
  <c r="K211" i="17"/>
  <c r="J211" i="17"/>
  <c r="J210" i="17" s="1"/>
  <c r="J209" i="17" s="1"/>
  <c r="I211" i="17"/>
  <c r="I210" i="17" s="1"/>
  <c r="I209" i="17" s="1"/>
  <c r="K210" i="17"/>
  <c r="K209" i="17" s="1"/>
  <c r="L207" i="17"/>
  <c r="L206" i="17" s="1"/>
  <c r="K207" i="17"/>
  <c r="J207" i="17"/>
  <c r="I207" i="17"/>
  <c r="K206" i="17"/>
  <c r="J206" i="17"/>
  <c r="I206" i="17"/>
  <c r="L202" i="17"/>
  <c r="L201" i="17" s="1"/>
  <c r="K202" i="17"/>
  <c r="K201" i="17" s="1"/>
  <c r="J202" i="17"/>
  <c r="J201" i="17" s="1"/>
  <c r="I202" i="17"/>
  <c r="I201" i="17" s="1"/>
  <c r="L196" i="17"/>
  <c r="L195" i="17" s="1"/>
  <c r="K196" i="17"/>
  <c r="K195" i="17" s="1"/>
  <c r="J196" i="17"/>
  <c r="J195" i="17" s="1"/>
  <c r="I196" i="17"/>
  <c r="I195" i="17"/>
  <c r="L191" i="17"/>
  <c r="L190" i="17" s="1"/>
  <c r="K191" i="17"/>
  <c r="K190" i="17" s="1"/>
  <c r="J191" i="17"/>
  <c r="J190" i="17" s="1"/>
  <c r="I191" i="17"/>
  <c r="I190" i="17" s="1"/>
  <c r="L188" i="17"/>
  <c r="L187" i="17" s="1"/>
  <c r="K188" i="17"/>
  <c r="K187" i="17" s="1"/>
  <c r="J188" i="17"/>
  <c r="J187" i="17" s="1"/>
  <c r="I188" i="17"/>
  <c r="I187" i="17" s="1"/>
  <c r="L180" i="17"/>
  <c r="L179" i="17" s="1"/>
  <c r="K180" i="17"/>
  <c r="K179" i="17" s="1"/>
  <c r="J180" i="17"/>
  <c r="J179" i="17" s="1"/>
  <c r="I180" i="17"/>
  <c r="I179" i="17" s="1"/>
  <c r="I173" i="17" s="1"/>
  <c r="L175" i="17"/>
  <c r="L174" i="17" s="1"/>
  <c r="K175" i="17"/>
  <c r="J175" i="17"/>
  <c r="J174" i="17" s="1"/>
  <c r="I175" i="17"/>
  <c r="K174" i="17"/>
  <c r="I174" i="17"/>
  <c r="L171" i="17"/>
  <c r="L170" i="17" s="1"/>
  <c r="L169" i="17" s="1"/>
  <c r="K171" i="17"/>
  <c r="K170" i="17" s="1"/>
  <c r="K169" i="17" s="1"/>
  <c r="J171" i="17"/>
  <c r="J170" i="17" s="1"/>
  <c r="J169" i="17" s="1"/>
  <c r="I171" i="17"/>
  <c r="I170" i="17"/>
  <c r="I169" i="17" s="1"/>
  <c r="L166" i="17"/>
  <c r="L165" i="17" s="1"/>
  <c r="K166" i="17"/>
  <c r="K165" i="17" s="1"/>
  <c r="J166" i="17"/>
  <c r="J165" i="17" s="1"/>
  <c r="I166" i="17"/>
  <c r="I165" i="17" s="1"/>
  <c r="I159" i="17" s="1"/>
  <c r="I158" i="17" s="1"/>
  <c r="L161" i="17"/>
  <c r="L160" i="17" s="1"/>
  <c r="L159" i="17" s="1"/>
  <c r="L158" i="17" s="1"/>
  <c r="K161" i="17"/>
  <c r="K160" i="17" s="1"/>
  <c r="K159" i="17" s="1"/>
  <c r="K158" i="17" s="1"/>
  <c r="J161" i="17"/>
  <c r="I161" i="17"/>
  <c r="J160" i="17"/>
  <c r="I160" i="17"/>
  <c r="L155" i="17"/>
  <c r="L154" i="17" s="1"/>
  <c r="L153" i="17" s="1"/>
  <c r="K155" i="17"/>
  <c r="K154" i="17" s="1"/>
  <c r="K153" i="17" s="1"/>
  <c r="J155" i="17"/>
  <c r="J154" i="17" s="1"/>
  <c r="J153" i="17" s="1"/>
  <c r="I155" i="17"/>
  <c r="I154" i="17"/>
  <c r="I153" i="17" s="1"/>
  <c r="L151" i="17"/>
  <c r="L150" i="17" s="1"/>
  <c r="K151" i="17"/>
  <c r="K150" i="17" s="1"/>
  <c r="J151" i="17"/>
  <c r="J150" i="17" s="1"/>
  <c r="I151" i="17"/>
  <c r="I150" i="17"/>
  <c r="L147" i="17"/>
  <c r="L146" i="17" s="1"/>
  <c r="L145" i="17" s="1"/>
  <c r="K147" i="17"/>
  <c r="J147" i="17"/>
  <c r="J146" i="17" s="1"/>
  <c r="J145" i="17" s="1"/>
  <c r="I147" i="17"/>
  <c r="K146" i="17"/>
  <c r="K145" i="17" s="1"/>
  <c r="I146" i="17"/>
  <c r="I145" i="17"/>
  <c r="L142" i="17"/>
  <c r="L141" i="17" s="1"/>
  <c r="L140" i="17" s="1"/>
  <c r="K142" i="17"/>
  <c r="J142" i="17"/>
  <c r="I142" i="17"/>
  <c r="I141" i="17" s="1"/>
  <c r="I140" i="17" s="1"/>
  <c r="I139" i="17" s="1"/>
  <c r="K141" i="17"/>
  <c r="K140" i="17" s="1"/>
  <c r="J141" i="17"/>
  <c r="J140" i="17" s="1"/>
  <c r="L137" i="17"/>
  <c r="L136" i="17" s="1"/>
  <c r="L135" i="17" s="1"/>
  <c r="K137" i="17"/>
  <c r="K136" i="17" s="1"/>
  <c r="K135" i="17" s="1"/>
  <c r="J137" i="17"/>
  <c r="J136" i="17" s="1"/>
  <c r="J135" i="17" s="1"/>
  <c r="I137" i="17"/>
  <c r="I136" i="17" s="1"/>
  <c r="I135" i="17" s="1"/>
  <c r="L133" i="17"/>
  <c r="L132" i="17" s="1"/>
  <c r="L131" i="17" s="1"/>
  <c r="K133" i="17"/>
  <c r="K132" i="17" s="1"/>
  <c r="K131" i="17" s="1"/>
  <c r="J133" i="17"/>
  <c r="J132" i="17" s="1"/>
  <c r="J131" i="17" s="1"/>
  <c r="I133" i="17"/>
  <c r="I132" i="17" s="1"/>
  <c r="I131" i="17" s="1"/>
  <c r="L129" i="17"/>
  <c r="L128" i="17" s="1"/>
  <c r="L127" i="17" s="1"/>
  <c r="K129" i="17"/>
  <c r="K128" i="17" s="1"/>
  <c r="K127" i="17" s="1"/>
  <c r="J129" i="17"/>
  <c r="J128" i="17" s="1"/>
  <c r="J127" i="17" s="1"/>
  <c r="I129" i="17"/>
  <c r="I128" i="17"/>
  <c r="I127" i="17" s="1"/>
  <c r="L125" i="17"/>
  <c r="L124" i="17" s="1"/>
  <c r="L123" i="17" s="1"/>
  <c r="K125" i="17"/>
  <c r="K124" i="17" s="1"/>
  <c r="K123" i="17" s="1"/>
  <c r="J125" i="17"/>
  <c r="J124" i="17" s="1"/>
  <c r="J123" i="17" s="1"/>
  <c r="I125" i="17"/>
  <c r="I124" i="17"/>
  <c r="I123" i="17" s="1"/>
  <c r="L121" i="17"/>
  <c r="L120" i="17" s="1"/>
  <c r="L119" i="17" s="1"/>
  <c r="K121" i="17"/>
  <c r="K120" i="17" s="1"/>
  <c r="K119" i="17" s="1"/>
  <c r="J121" i="17"/>
  <c r="J120" i="17" s="1"/>
  <c r="J119" i="17" s="1"/>
  <c r="I121" i="17"/>
  <c r="I120" i="17"/>
  <c r="I119" i="17" s="1"/>
  <c r="L116" i="17"/>
  <c r="L115" i="17" s="1"/>
  <c r="L114" i="17" s="1"/>
  <c r="K116" i="17"/>
  <c r="K115" i="17" s="1"/>
  <c r="K114" i="17" s="1"/>
  <c r="J116" i="17"/>
  <c r="J115" i="17" s="1"/>
  <c r="J114" i="17" s="1"/>
  <c r="I116" i="17"/>
  <c r="I115" i="17"/>
  <c r="I114" i="17" s="1"/>
  <c r="L110" i="17"/>
  <c r="K110" i="17"/>
  <c r="K109" i="17" s="1"/>
  <c r="J110" i="17"/>
  <c r="J109" i="17" s="1"/>
  <c r="I110" i="17"/>
  <c r="I109" i="17" s="1"/>
  <c r="L109" i="17"/>
  <c r="L106" i="17"/>
  <c r="L105" i="17" s="1"/>
  <c r="L104" i="17" s="1"/>
  <c r="K106" i="17"/>
  <c r="K105" i="17" s="1"/>
  <c r="K104" i="17" s="1"/>
  <c r="J106" i="17"/>
  <c r="J105" i="17" s="1"/>
  <c r="J104" i="17" s="1"/>
  <c r="I106" i="17"/>
  <c r="I105" i="17"/>
  <c r="I104" i="17" s="1"/>
  <c r="L101" i="17"/>
  <c r="L100" i="17" s="1"/>
  <c r="L99" i="17" s="1"/>
  <c r="K101" i="17"/>
  <c r="K100" i="17" s="1"/>
  <c r="K99" i="17" s="1"/>
  <c r="J101" i="17"/>
  <c r="J100" i="17" s="1"/>
  <c r="J99" i="17" s="1"/>
  <c r="I101" i="17"/>
  <c r="I100" i="17" s="1"/>
  <c r="I99" i="17" s="1"/>
  <c r="L96" i="17"/>
  <c r="L95" i="17" s="1"/>
  <c r="L94" i="17" s="1"/>
  <c r="K96" i="17"/>
  <c r="K95" i="17" s="1"/>
  <c r="K94" i="17" s="1"/>
  <c r="J96" i="17"/>
  <c r="J95" i="17" s="1"/>
  <c r="J94" i="17" s="1"/>
  <c r="J93" i="17" s="1"/>
  <c r="I96" i="17"/>
  <c r="I95" i="17" s="1"/>
  <c r="I94" i="17" s="1"/>
  <c r="L89" i="17"/>
  <c r="L88" i="17" s="1"/>
  <c r="L87" i="17" s="1"/>
  <c r="L86" i="17" s="1"/>
  <c r="K89" i="17"/>
  <c r="K88" i="17" s="1"/>
  <c r="K87" i="17" s="1"/>
  <c r="K86" i="17" s="1"/>
  <c r="J89" i="17"/>
  <c r="J88" i="17" s="1"/>
  <c r="J87" i="17" s="1"/>
  <c r="J86" i="17" s="1"/>
  <c r="I89" i="17"/>
  <c r="I88" i="17" s="1"/>
  <c r="I87" i="17" s="1"/>
  <c r="I86" i="17" s="1"/>
  <c r="L84" i="17"/>
  <c r="L83" i="17" s="1"/>
  <c r="L82" i="17" s="1"/>
  <c r="K84" i="17"/>
  <c r="J84" i="17"/>
  <c r="I84" i="17"/>
  <c r="I83" i="17" s="1"/>
  <c r="I82" i="17" s="1"/>
  <c r="K83" i="17"/>
  <c r="K82" i="17" s="1"/>
  <c r="J83" i="17"/>
  <c r="J82" i="17" s="1"/>
  <c r="L78" i="17"/>
  <c r="L77" i="17" s="1"/>
  <c r="K78" i="17"/>
  <c r="J78" i="17"/>
  <c r="J77" i="17" s="1"/>
  <c r="I78" i="17"/>
  <c r="K77" i="17"/>
  <c r="I77" i="17"/>
  <c r="L73" i="17"/>
  <c r="K73" i="17"/>
  <c r="K72" i="17" s="1"/>
  <c r="J73" i="17"/>
  <c r="J72" i="17" s="1"/>
  <c r="I73" i="17"/>
  <c r="I72" i="17" s="1"/>
  <c r="L72" i="17"/>
  <c r="L68" i="17"/>
  <c r="L67" i="17" s="1"/>
  <c r="L66" i="17" s="1"/>
  <c r="L65" i="17" s="1"/>
  <c r="K68" i="17"/>
  <c r="K67" i="17" s="1"/>
  <c r="J68" i="17"/>
  <c r="J67" i="17" s="1"/>
  <c r="I68" i="17"/>
  <c r="I67" i="17"/>
  <c r="I66" i="17" s="1"/>
  <c r="I65" i="17" s="1"/>
  <c r="L49" i="17"/>
  <c r="K49" i="17"/>
  <c r="K48" i="17" s="1"/>
  <c r="K47" i="17" s="1"/>
  <c r="K46" i="17" s="1"/>
  <c r="J49" i="17"/>
  <c r="J48" i="17" s="1"/>
  <c r="J47" i="17" s="1"/>
  <c r="J46" i="17" s="1"/>
  <c r="I49" i="17"/>
  <c r="I48" i="17" s="1"/>
  <c r="I47" i="17" s="1"/>
  <c r="I46" i="17" s="1"/>
  <c r="L48" i="17"/>
  <c r="L47" i="17" s="1"/>
  <c r="L46" i="17" s="1"/>
  <c r="L44" i="17"/>
  <c r="L43" i="17" s="1"/>
  <c r="L42" i="17" s="1"/>
  <c r="K44" i="17"/>
  <c r="K43" i="17" s="1"/>
  <c r="K42" i="17" s="1"/>
  <c r="J44" i="17"/>
  <c r="J43" i="17" s="1"/>
  <c r="J42" i="17" s="1"/>
  <c r="I44" i="17"/>
  <c r="I43" i="17"/>
  <c r="I42" i="17" s="1"/>
  <c r="L40" i="17"/>
  <c r="K40" i="17"/>
  <c r="J40" i="17"/>
  <c r="I40" i="17"/>
  <c r="L38" i="17"/>
  <c r="L37" i="17" s="1"/>
  <c r="L36" i="17" s="1"/>
  <c r="L35" i="17" s="1"/>
  <c r="K38" i="17"/>
  <c r="K37" i="17" s="1"/>
  <c r="K36" i="17" s="1"/>
  <c r="J38" i="17"/>
  <c r="J37" i="17" s="1"/>
  <c r="J36" i="17" s="1"/>
  <c r="I38" i="17"/>
  <c r="I37" i="17" s="1"/>
  <c r="I36" i="17" s="1"/>
  <c r="L365" i="16"/>
  <c r="L364" i="16" s="1"/>
  <c r="K365" i="16"/>
  <c r="K364" i="16" s="1"/>
  <c r="J365" i="16"/>
  <c r="J364" i="16" s="1"/>
  <c r="I365" i="16"/>
  <c r="I364" i="16"/>
  <c r="L362" i="16"/>
  <c r="L361" i="16" s="1"/>
  <c r="K362" i="16"/>
  <c r="K361" i="16" s="1"/>
  <c r="J362" i="16"/>
  <c r="I362" i="16"/>
  <c r="J361" i="16"/>
  <c r="I361" i="16"/>
  <c r="L359" i="16"/>
  <c r="L358" i="16" s="1"/>
  <c r="K359" i="16"/>
  <c r="K358" i="16" s="1"/>
  <c r="J359" i="16"/>
  <c r="J358" i="16" s="1"/>
  <c r="I359" i="16"/>
  <c r="I358" i="16" s="1"/>
  <c r="L355" i="16"/>
  <c r="L354" i="16" s="1"/>
  <c r="K355" i="16"/>
  <c r="K354" i="16" s="1"/>
  <c r="J355" i="16"/>
  <c r="J354" i="16" s="1"/>
  <c r="I355" i="16"/>
  <c r="I354" i="16"/>
  <c r="L351" i="16"/>
  <c r="L350" i="16" s="1"/>
  <c r="K351" i="16"/>
  <c r="K350" i="16" s="1"/>
  <c r="J351" i="16"/>
  <c r="I351" i="16"/>
  <c r="J350" i="16"/>
  <c r="I350" i="16"/>
  <c r="L347" i="16"/>
  <c r="L346" i="16" s="1"/>
  <c r="K347" i="16"/>
  <c r="K346" i="16" s="1"/>
  <c r="J347" i="16"/>
  <c r="J346" i="16" s="1"/>
  <c r="I347" i="16"/>
  <c r="I346" i="16" s="1"/>
  <c r="L343" i="16"/>
  <c r="K343" i="16"/>
  <c r="J343" i="16"/>
  <c r="I343" i="16"/>
  <c r="L340" i="16"/>
  <c r="K340" i="16"/>
  <c r="J340" i="16"/>
  <c r="I340" i="16"/>
  <c r="L338" i="16"/>
  <c r="K338" i="16"/>
  <c r="K337" i="16" s="1"/>
  <c r="J338" i="16"/>
  <c r="J337" i="16" s="1"/>
  <c r="I338" i="16"/>
  <c r="L337" i="16"/>
  <c r="I337" i="16"/>
  <c r="L333" i="16"/>
  <c r="K333" i="16"/>
  <c r="K332" i="16" s="1"/>
  <c r="J333" i="16"/>
  <c r="I333" i="16"/>
  <c r="I332" i="16" s="1"/>
  <c r="L332" i="16"/>
  <c r="J332" i="16"/>
  <c r="L330" i="16"/>
  <c r="L329" i="16" s="1"/>
  <c r="K330" i="16"/>
  <c r="K329" i="16" s="1"/>
  <c r="J330" i="16"/>
  <c r="J329" i="16" s="1"/>
  <c r="I330" i="16"/>
  <c r="I329" i="16" s="1"/>
  <c r="L327" i="16"/>
  <c r="L326" i="16" s="1"/>
  <c r="K327" i="16"/>
  <c r="J327" i="16"/>
  <c r="I327" i="16"/>
  <c r="K326" i="16"/>
  <c r="J326" i="16"/>
  <c r="I326" i="16"/>
  <c r="L323" i="16"/>
  <c r="K323" i="16"/>
  <c r="K322" i="16" s="1"/>
  <c r="J323" i="16"/>
  <c r="I323" i="16"/>
  <c r="I322" i="16" s="1"/>
  <c r="L322" i="16"/>
  <c r="J322" i="16"/>
  <c r="L319" i="16"/>
  <c r="L318" i="16" s="1"/>
  <c r="K319" i="16"/>
  <c r="K318" i="16" s="1"/>
  <c r="J319" i="16"/>
  <c r="J318" i="16" s="1"/>
  <c r="I319" i="16"/>
  <c r="I318" i="16" s="1"/>
  <c r="L315" i="16"/>
  <c r="L314" i="16" s="1"/>
  <c r="K315" i="16"/>
  <c r="J315" i="16"/>
  <c r="J314" i="16" s="1"/>
  <c r="I315" i="16"/>
  <c r="K314" i="16"/>
  <c r="I314" i="16"/>
  <c r="L311" i="16"/>
  <c r="K311" i="16"/>
  <c r="J311" i="16"/>
  <c r="I311" i="16"/>
  <c r="L308" i="16"/>
  <c r="K308" i="16"/>
  <c r="J308" i="16"/>
  <c r="I308" i="16"/>
  <c r="L306" i="16"/>
  <c r="K306" i="16"/>
  <c r="K305" i="16" s="1"/>
  <c r="J306" i="16"/>
  <c r="J305" i="16" s="1"/>
  <c r="I306" i="16"/>
  <c r="L300" i="16"/>
  <c r="K300" i="16"/>
  <c r="K299" i="16" s="1"/>
  <c r="J300" i="16"/>
  <c r="J299" i="16" s="1"/>
  <c r="I300" i="16"/>
  <c r="I299" i="16" s="1"/>
  <c r="L299" i="16"/>
  <c r="L297" i="16"/>
  <c r="L296" i="16" s="1"/>
  <c r="K297" i="16"/>
  <c r="K296" i="16" s="1"/>
  <c r="J297" i="16"/>
  <c r="J296" i="16" s="1"/>
  <c r="I297" i="16"/>
  <c r="I296" i="16" s="1"/>
  <c r="L294" i="16"/>
  <c r="L293" i="16" s="1"/>
  <c r="K294" i="16"/>
  <c r="J294" i="16"/>
  <c r="I294" i="16"/>
  <c r="I293" i="16" s="1"/>
  <c r="K293" i="16"/>
  <c r="J293" i="16"/>
  <c r="L290" i="16"/>
  <c r="K290" i="16"/>
  <c r="K289" i="16" s="1"/>
  <c r="J290" i="16"/>
  <c r="I290" i="16"/>
  <c r="I289" i="16" s="1"/>
  <c r="L289" i="16"/>
  <c r="J289" i="16"/>
  <c r="L286" i="16"/>
  <c r="L285" i="16" s="1"/>
  <c r="K286" i="16"/>
  <c r="K285" i="16" s="1"/>
  <c r="J286" i="16"/>
  <c r="J285" i="16" s="1"/>
  <c r="I286" i="16"/>
  <c r="I285" i="16" s="1"/>
  <c r="L282" i="16"/>
  <c r="L281" i="16" s="1"/>
  <c r="K282" i="16"/>
  <c r="J282" i="16"/>
  <c r="J281" i="16" s="1"/>
  <c r="I282" i="16"/>
  <c r="K281" i="16"/>
  <c r="I281" i="16"/>
  <c r="L278" i="16"/>
  <c r="K278" i="16"/>
  <c r="J278" i="16"/>
  <c r="I278" i="16"/>
  <c r="L275" i="16"/>
  <c r="K275" i="16"/>
  <c r="J275" i="16"/>
  <c r="I275" i="16"/>
  <c r="L273" i="16"/>
  <c r="L272" i="16" s="1"/>
  <c r="K273" i="16"/>
  <c r="K272" i="16" s="1"/>
  <c r="J273" i="16"/>
  <c r="J272" i="16" s="1"/>
  <c r="I273" i="16"/>
  <c r="I272" i="16" s="1"/>
  <c r="L268" i="16"/>
  <c r="L267" i="16" s="1"/>
  <c r="K268" i="16"/>
  <c r="K267" i="16" s="1"/>
  <c r="J268" i="16"/>
  <c r="J267" i="16" s="1"/>
  <c r="I268" i="16"/>
  <c r="I267" i="16" s="1"/>
  <c r="L265" i="16"/>
  <c r="L264" i="16" s="1"/>
  <c r="K265" i="16"/>
  <c r="J265" i="16"/>
  <c r="I265" i="16"/>
  <c r="I264" i="16" s="1"/>
  <c r="K264" i="16"/>
  <c r="J264" i="16"/>
  <c r="L262" i="16"/>
  <c r="K262" i="16"/>
  <c r="K261" i="16" s="1"/>
  <c r="J262" i="16"/>
  <c r="I262" i="16"/>
  <c r="I261" i="16" s="1"/>
  <c r="L261" i="16"/>
  <c r="J261" i="16"/>
  <c r="L258" i="16"/>
  <c r="L257" i="16" s="1"/>
  <c r="K258" i="16"/>
  <c r="K257" i="16" s="1"/>
  <c r="J258" i="16"/>
  <c r="J257" i="16" s="1"/>
  <c r="I258" i="16"/>
  <c r="I257" i="16" s="1"/>
  <c r="L254" i="16"/>
  <c r="L253" i="16" s="1"/>
  <c r="K254" i="16"/>
  <c r="K253" i="16" s="1"/>
  <c r="J254" i="16"/>
  <c r="I254" i="16"/>
  <c r="J253" i="16"/>
  <c r="I253" i="16"/>
  <c r="L250" i="16"/>
  <c r="K250" i="16"/>
  <c r="K249" i="16" s="1"/>
  <c r="J250" i="16"/>
  <c r="J249" i="16" s="1"/>
  <c r="I250" i="16"/>
  <c r="L249" i="16"/>
  <c r="I249" i="16"/>
  <c r="L246" i="16"/>
  <c r="K246" i="16"/>
  <c r="J246" i="16"/>
  <c r="I246" i="16"/>
  <c r="L243" i="16"/>
  <c r="K243" i="16"/>
  <c r="J243" i="16"/>
  <c r="I243" i="16"/>
  <c r="L241" i="16"/>
  <c r="L240" i="16" s="1"/>
  <c r="K241" i="16"/>
  <c r="K240" i="16" s="1"/>
  <c r="J241" i="16"/>
  <c r="J240" i="16" s="1"/>
  <c r="I241" i="16"/>
  <c r="I240" i="16" s="1"/>
  <c r="I239" i="16" s="1"/>
  <c r="L234" i="16"/>
  <c r="L233" i="16" s="1"/>
  <c r="L232" i="16" s="1"/>
  <c r="K234" i="16"/>
  <c r="K233" i="16" s="1"/>
  <c r="K232" i="16" s="1"/>
  <c r="J234" i="16"/>
  <c r="J233" i="16" s="1"/>
  <c r="J232" i="16" s="1"/>
  <c r="I234" i="16"/>
  <c r="I233" i="16" s="1"/>
  <c r="I232" i="16" s="1"/>
  <c r="L230" i="16"/>
  <c r="L229" i="16" s="1"/>
  <c r="L228" i="16" s="1"/>
  <c r="K230" i="16"/>
  <c r="K229" i="16" s="1"/>
  <c r="K228" i="16" s="1"/>
  <c r="J230" i="16"/>
  <c r="J229" i="16" s="1"/>
  <c r="J228" i="16" s="1"/>
  <c r="I230" i="16"/>
  <c r="I229" i="16" s="1"/>
  <c r="I228" i="16" s="1"/>
  <c r="L221" i="16"/>
  <c r="L220" i="16" s="1"/>
  <c r="K221" i="16"/>
  <c r="K220" i="16" s="1"/>
  <c r="J221" i="16"/>
  <c r="J220" i="16" s="1"/>
  <c r="I221" i="16"/>
  <c r="I220" i="16" s="1"/>
  <c r="L218" i="16"/>
  <c r="L217" i="16" s="1"/>
  <c r="K218" i="16"/>
  <c r="K217" i="16" s="1"/>
  <c r="K216" i="16" s="1"/>
  <c r="J218" i="16"/>
  <c r="I218" i="16"/>
  <c r="J217" i="16"/>
  <c r="J216" i="16" s="1"/>
  <c r="I217" i="16"/>
  <c r="L211" i="16"/>
  <c r="L210" i="16" s="1"/>
  <c r="L209" i="16" s="1"/>
  <c r="K211" i="16"/>
  <c r="K210" i="16" s="1"/>
  <c r="K209" i="16" s="1"/>
  <c r="J211" i="16"/>
  <c r="I211" i="16"/>
  <c r="J210" i="16"/>
  <c r="J209" i="16" s="1"/>
  <c r="I210" i="16"/>
  <c r="I209" i="16" s="1"/>
  <c r="L207" i="16"/>
  <c r="L206" i="16" s="1"/>
  <c r="K207" i="16"/>
  <c r="J207" i="16"/>
  <c r="I207" i="16"/>
  <c r="K206" i="16"/>
  <c r="J206" i="16"/>
  <c r="I206" i="16"/>
  <c r="L202" i="16"/>
  <c r="K202" i="16"/>
  <c r="K201" i="16" s="1"/>
  <c r="J202" i="16"/>
  <c r="I202" i="16"/>
  <c r="I201" i="16" s="1"/>
  <c r="L201" i="16"/>
  <c r="J201" i="16"/>
  <c r="L196" i="16"/>
  <c r="L195" i="16" s="1"/>
  <c r="K196" i="16"/>
  <c r="K195" i="16" s="1"/>
  <c r="J196" i="16"/>
  <c r="J195" i="16" s="1"/>
  <c r="I196" i="16"/>
  <c r="I195" i="16" s="1"/>
  <c r="L191" i="16"/>
  <c r="L190" i="16" s="1"/>
  <c r="K191" i="16"/>
  <c r="J191" i="16"/>
  <c r="I191" i="16"/>
  <c r="K190" i="16"/>
  <c r="J190" i="16"/>
  <c r="I190" i="16"/>
  <c r="L188" i="16"/>
  <c r="K188" i="16"/>
  <c r="K187" i="16" s="1"/>
  <c r="J188" i="16"/>
  <c r="I188" i="16"/>
  <c r="I187" i="16" s="1"/>
  <c r="L187" i="16"/>
  <c r="J187" i="16"/>
  <c r="L180" i="16"/>
  <c r="L179" i="16" s="1"/>
  <c r="K180" i="16"/>
  <c r="K179" i="16" s="1"/>
  <c r="J180" i="16"/>
  <c r="J179" i="16" s="1"/>
  <c r="I180" i="16"/>
  <c r="I179" i="16" s="1"/>
  <c r="L175" i="16"/>
  <c r="L174" i="16" s="1"/>
  <c r="L173" i="16" s="1"/>
  <c r="K175" i="16"/>
  <c r="J175" i="16"/>
  <c r="I175" i="16"/>
  <c r="K174" i="16"/>
  <c r="J174" i="16"/>
  <c r="I174" i="16"/>
  <c r="L171" i="16"/>
  <c r="L170" i="16" s="1"/>
  <c r="L169" i="16" s="1"/>
  <c r="K171" i="16"/>
  <c r="J171" i="16"/>
  <c r="I171" i="16"/>
  <c r="I170" i="16" s="1"/>
  <c r="I169" i="16" s="1"/>
  <c r="K170" i="16"/>
  <c r="K169" i="16" s="1"/>
  <c r="J170" i="16"/>
  <c r="J169" i="16" s="1"/>
  <c r="L166" i="16"/>
  <c r="L165" i="16" s="1"/>
  <c r="K166" i="16"/>
  <c r="K165" i="16" s="1"/>
  <c r="J166" i="16"/>
  <c r="J165" i="16" s="1"/>
  <c r="I166" i="16"/>
  <c r="I165" i="16" s="1"/>
  <c r="L161" i="16"/>
  <c r="L160" i="16" s="1"/>
  <c r="L159" i="16" s="1"/>
  <c r="L158" i="16" s="1"/>
  <c r="K161" i="16"/>
  <c r="J161" i="16"/>
  <c r="I161" i="16"/>
  <c r="K160" i="16"/>
  <c r="J160" i="16"/>
  <c r="J159" i="16" s="1"/>
  <c r="J158" i="16" s="1"/>
  <c r="I160" i="16"/>
  <c r="L155" i="16"/>
  <c r="L154" i="16" s="1"/>
  <c r="L153" i="16" s="1"/>
  <c r="K155" i="16"/>
  <c r="K154" i="16" s="1"/>
  <c r="K153" i="16" s="1"/>
  <c r="J155" i="16"/>
  <c r="J154" i="16" s="1"/>
  <c r="J153" i="16" s="1"/>
  <c r="I155" i="16"/>
  <c r="I154" i="16" s="1"/>
  <c r="I153" i="16" s="1"/>
  <c r="L151" i="16"/>
  <c r="L150" i="16" s="1"/>
  <c r="K151" i="16"/>
  <c r="K150" i="16" s="1"/>
  <c r="J151" i="16"/>
  <c r="J150" i="16" s="1"/>
  <c r="I151" i="16"/>
  <c r="I150" i="16" s="1"/>
  <c r="L147" i="16"/>
  <c r="L146" i="16" s="1"/>
  <c r="L145" i="16" s="1"/>
  <c r="K147" i="16"/>
  <c r="K146" i="16" s="1"/>
  <c r="K145" i="16" s="1"/>
  <c r="J147" i="16"/>
  <c r="J146" i="16" s="1"/>
  <c r="J145" i="16" s="1"/>
  <c r="I147" i="16"/>
  <c r="I146" i="16"/>
  <c r="I145" i="16" s="1"/>
  <c r="L142" i="16"/>
  <c r="L141" i="16" s="1"/>
  <c r="L140" i="16" s="1"/>
  <c r="K142" i="16"/>
  <c r="K141" i="16" s="1"/>
  <c r="K140" i="16" s="1"/>
  <c r="J142" i="16"/>
  <c r="J141" i="16" s="1"/>
  <c r="J140" i="16" s="1"/>
  <c r="I142" i="16"/>
  <c r="I141" i="16"/>
  <c r="I140" i="16" s="1"/>
  <c r="L137" i="16"/>
  <c r="L136" i="16" s="1"/>
  <c r="L135" i="16" s="1"/>
  <c r="K137" i="16"/>
  <c r="K136" i="16" s="1"/>
  <c r="K135" i="16" s="1"/>
  <c r="J137" i="16"/>
  <c r="J136" i="16" s="1"/>
  <c r="J135" i="16" s="1"/>
  <c r="I137" i="16"/>
  <c r="I136" i="16" s="1"/>
  <c r="I135" i="16" s="1"/>
  <c r="L133" i="16"/>
  <c r="L132" i="16" s="1"/>
  <c r="L131" i="16" s="1"/>
  <c r="K133" i="16"/>
  <c r="K132" i="16" s="1"/>
  <c r="K131" i="16" s="1"/>
  <c r="J133" i="16"/>
  <c r="J132" i="16" s="1"/>
  <c r="J131" i="16" s="1"/>
  <c r="I133" i="16"/>
  <c r="I132" i="16" s="1"/>
  <c r="I131" i="16" s="1"/>
  <c r="L129" i="16"/>
  <c r="L128" i="16" s="1"/>
  <c r="L127" i="16" s="1"/>
  <c r="K129" i="16"/>
  <c r="K128" i="16" s="1"/>
  <c r="K127" i="16" s="1"/>
  <c r="J129" i="16"/>
  <c r="J128" i="16" s="1"/>
  <c r="J127" i="16" s="1"/>
  <c r="I129" i="16"/>
  <c r="I128" i="16" s="1"/>
  <c r="I127" i="16" s="1"/>
  <c r="L125" i="16"/>
  <c r="L124" i="16" s="1"/>
  <c r="L123" i="16" s="1"/>
  <c r="K125" i="16"/>
  <c r="K124" i="16" s="1"/>
  <c r="K123" i="16" s="1"/>
  <c r="J125" i="16"/>
  <c r="J124" i="16" s="1"/>
  <c r="J123" i="16" s="1"/>
  <c r="I125" i="16"/>
  <c r="I124" i="16" s="1"/>
  <c r="I123" i="16" s="1"/>
  <c r="L121" i="16"/>
  <c r="L120" i="16" s="1"/>
  <c r="L119" i="16" s="1"/>
  <c r="K121" i="16"/>
  <c r="K120" i="16" s="1"/>
  <c r="K119" i="16" s="1"/>
  <c r="J121" i="16"/>
  <c r="J120" i="16" s="1"/>
  <c r="J119" i="16" s="1"/>
  <c r="I121" i="16"/>
  <c r="I120" i="16" s="1"/>
  <c r="I119" i="16" s="1"/>
  <c r="L116" i="16"/>
  <c r="L115" i="16" s="1"/>
  <c r="L114" i="16" s="1"/>
  <c r="K116" i="16"/>
  <c r="K115" i="16" s="1"/>
  <c r="K114" i="16" s="1"/>
  <c r="J116" i="16"/>
  <c r="J115" i="16" s="1"/>
  <c r="J114" i="16" s="1"/>
  <c r="I116" i="16"/>
  <c r="I115" i="16" s="1"/>
  <c r="I114" i="16" s="1"/>
  <c r="L110" i="16"/>
  <c r="L109" i="16" s="1"/>
  <c r="K110" i="16"/>
  <c r="K109" i="16" s="1"/>
  <c r="J110" i="16"/>
  <c r="I110" i="16"/>
  <c r="I109" i="16" s="1"/>
  <c r="J109" i="16"/>
  <c r="L106" i="16"/>
  <c r="L105" i="16" s="1"/>
  <c r="L104" i="16" s="1"/>
  <c r="K106" i="16"/>
  <c r="K105" i="16" s="1"/>
  <c r="K104" i="16" s="1"/>
  <c r="J106" i="16"/>
  <c r="J105" i="16" s="1"/>
  <c r="J104" i="16" s="1"/>
  <c r="I106" i="16"/>
  <c r="I105" i="16" s="1"/>
  <c r="I104" i="16" s="1"/>
  <c r="L101" i="16"/>
  <c r="L100" i="16" s="1"/>
  <c r="L99" i="16" s="1"/>
  <c r="K101" i="16"/>
  <c r="K100" i="16" s="1"/>
  <c r="K99" i="16" s="1"/>
  <c r="J101" i="16"/>
  <c r="J100" i="16" s="1"/>
  <c r="J99" i="16" s="1"/>
  <c r="I101" i="16"/>
  <c r="I100" i="16" s="1"/>
  <c r="I99" i="16" s="1"/>
  <c r="L96" i="16"/>
  <c r="L95" i="16" s="1"/>
  <c r="L94" i="16" s="1"/>
  <c r="K96" i="16"/>
  <c r="K95" i="16" s="1"/>
  <c r="K94" i="16" s="1"/>
  <c r="J96" i="16"/>
  <c r="J95" i="16" s="1"/>
  <c r="J94" i="16" s="1"/>
  <c r="I96" i="16"/>
  <c r="I95" i="16" s="1"/>
  <c r="I94" i="16" s="1"/>
  <c r="L89" i="16"/>
  <c r="K89" i="16"/>
  <c r="K88" i="16" s="1"/>
  <c r="K87" i="16" s="1"/>
  <c r="K86" i="16" s="1"/>
  <c r="J89" i="16"/>
  <c r="I89" i="16"/>
  <c r="L88" i="16"/>
  <c r="L87" i="16" s="1"/>
  <c r="L86" i="16" s="1"/>
  <c r="J88" i="16"/>
  <c r="J87" i="16" s="1"/>
  <c r="J86" i="16" s="1"/>
  <c r="I88" i="16"/>
  <c r="I87" i="16"/>
  <c r="I86" i="16" s="1"/>
  <c r="L84" i="16"/>
  <c r="L83" i="16" s="1"/>
  <c r="L82" i="16" s="1"/>
  <c r="K84" i="16"/>
  <c r="K83" i="16" s="1"/>
  <c r="K82" i="16" s="1"/>
  <c r="J84" i="16"/>
  <c r="J83" i="16" s="1"/>
  <c r="J82" i="16" s="1"/>
  <c r="I84" i="16"/>
  <c r="I83" i="16" s="1"/>
  <c r="I82" i="16" s="1"/>
  <c r="L78" i="16"/>
  <c r="L77" i="16" s="1"/>
  <c r="K78" i="16"/>
  <c r="K77" i="16" s="1"/>
  <c r="J78" i="16"/>
  <c r="I78" i="16"/>
  <c r="J77" i="16"/>
  <c r="I77" i="16"/>
  <c r="L73" i="16"/>
  <c r="L72" i="16" s="1"/>
  <c r="K73" i="16"/>
  <c r="K72" i="16" s="1"/>
  <c r="J73" i="16"/>
  <c r="I73" i="16"/>
  <c r="J72" i="16"/>
  <c r="I72" i="16"/>
  <c r="L68" i="16"/>
  <c r="L67" i="16" s="1"/>
  <c r="K68" i="16"/>
  <c r="K67" i="16" s="1"/>
  <c r="J68" i="16"/>
  <c r="J67" i="16" s="1"/>
  <c r="I68" i="16"/>
  <c r="I67" i="16" s="1"/>
  <c r="L49" i="16"/>
  <c r="L48" i="16" s="1"/>
  <c r="L47" i="16" s="1"/>
  <c r="L46" i="16" s="1"/>
  <c r="K49" i="16"/>
  <c r="K48" i="16" s="1"/>
  <c r="K47" i="16" s="1"/>
  <c r="K46" i="16" s="1"/>
  <c r="J49" i="16"/>
  <c r="J48" i="16" s="1"/>
  <c r="J47" i="16" s="1"/>
  <c r="J46" i="16" s="1"/>
  <c r="I49" i="16"/>
  <c r="I48" i="16" s="1"/>
  <c r="I47" i="16" s="1"/>
  <c r="I46" i="16" s="1"/>
  <c r="L44" i="16"/>
  <c r="L43" i="16" s="1"/>
  <c r="L42" i="16" s="1"/>
  <c r="K44" i="16"/>
  <c r="J44" i="16"/>
  <c r="I44" i="16"/>
  <c r="I43" i="16" s="1"/>
  <c r="I42" i="16" s="1"/>
  <c r="K43" i="16"/>
  <c r="K42" i="16" s="1"/>
  <c r="J43" i="16"/>
  <c r="J42" i="16" s="1"/>
  <c r="L40" i="16"/>
  <c r="K40" i="16"/>
  <c r="J40" i="16"/>
  <c r="I40" i="16"/>
  <c r="L38" i="16"/>
  <c r="L37" i="16" s="1"/>
  <c r="L36" i="16" s="1"/>
  <c r="K38" i="16"/>
  <c r="K37" i="16" s="1"/>
  <c r="K36" i="16" s="1"/>
  <c r="K35" i="16" s="1"/>
  <c r="J38" i="16"/>
  <c r="J37" i="16" s="1"/>
  <c r="J36" i="16" s="1"/>
  <c r="I38" i="16"/>
  <c r="I37" i="16" s="1"/>
  <c r="I36" i="16" s="1"/>
  <c r="L365" i="15"/>
  <c r="K365" i="15"/>
  <c r="J365" i="15"/>
  <c r="I365" i="15"/>
  <c r="I364" i="15" s="1"/>
  <c r="L364" i="15"/>
  <c r="K364" i="15"/>
  <c r="J364" i="15"/>
  <c r="L362" i="15"/>
  <c r="K362" i="15"/>
  <c r="K361" i="15" s="1"/>
  <c r="J362" i="15"/>
  <c r="I362" i="15"/>
  <c r="L361" i="15"/>
  <c r="J361" i="15"/>
  <c r="I361" i="15"/>
  <c r="L359" i="15"/>
  <c r="L358" i="15" s="1"/>
  <c r="K359" i="15"/>
  <c r="J359" i="15"/>
  <c r="J358" i="15" s="1"/>
  <c r="I359" i="15"/>
  <c r="I358" i="15" s="1"/>
  <c r="K358" i="15"/>
  <c r="L355" i="15"/>
  <c r="K355" i="15"/>
  <c r="J355" i="15"/>
  <c r="I355" i="15"/>
  <c r="I354" i="15" s="1"/>
  <c r="L354" i="15"/>
  <c r="K354" i="15"/>
  <c r="J354" i="15"/>
  <c r="L351" i="15"/>
  <c r="L350" i="15" s="1"/>
  <c r="K351" i="15"/>
  <c r="K350" i="15" s="1"/>
  <c r="J351" i="15"/>
  <c r="J350" i="15" s="1"/>
  <c r="I351" i="15"/>
  <c r="I350" i="15"/>
  <c r="L347" i="15"/>
  <c r="K347" i="15"/>
  <c r="K346" i="15" s="1"/>
  <c r="J347" i="15"/>
  <c r="J346" i="15" s="1"/>
  <c r="I347" i="15"/>
  <c r="I346" i="15" s="1"/>
  <c r="L346" i="15"/>
  <c r="L343" i="15"/>
  <c r="K343" i="15"/>
  <c r="J343" i="15"/>
  <c r="I343" i="15"/>
  <c r="L340" i="15"/>
  <c r="K340" i="15"/>
  <c r="J340" i="15"/>
  <c r="I340" i="15"/>
  <c r="L338" i="15"/>
  <c r="L337" i="15" s="1"/>
  <c r="L336" i="15" s="1"/>
  <c r="K338" i="15"/>
  <c r="K337" i="15" s="1"/>
  <c r="K336" i="15" s="1"/>
  <c r="J338" i="15"/>
  <c r="J337" i="15" s="1"/>
  <c r="J336" i="15" s="1"/>
  <c r="I338" i="15"/>
  <c r="I337" i="15"/>
  <c r="L333" i="15"/>
  <c r="L332" i="15" s="1"/>
  <c r="K333" i="15"/>
  <c r="K332" i="15" s="1"/>
  <c r="J333" i="15"/>
  <c r="J332" i="15" s="1"/>
  <c r="I333" i="15"/>
  <c r="I332" i="15"/>
  <c r="L330" i="15"/>
  <c r="K330" i="15"/>
  <c r="K329" i="15" s="1"/>
  <c r="J330" i="15"/>
  <c r="J329" i="15" s="1"/>
  <c r="I330" i="15"/>
  <c r="I329" i="15" s="1"/>
  <c r="L329" i="15"/>
  <c r="L327" i="15"/>
  <c r="K327" i="15"/>
  <c r="J327" i="15"/>
  <c r="I327" i="15"/>
  <c r="I326" i="15" s="1"/>
  <c r="L326" i="15"/>
  <c r="K326" i="15"/>
  <c r="J326" i="15"/>
  <c r="L323" i="15"/>
  <c r="L322" i="15" s="1"/>
  <c r="K323" i="15"/>
  <c r="K322" i="15" s="1"/>
  <c r="J323" i="15"/>
  <c r="I323" i="15"/>
  <c r="J322" i="15"/>
  <c r="I322" i="15"/>
  <c r="L319" i="15"/>
  <c r="K319" i="15"/>
  <c r="K318" i="15" s="1"/>
  <c r="J319" i="15"/>
  <c r="J318" i="15" s="1"/>
  <c r="I319" i="15"/>
  <c r="I318" i="15" s="1"/>
  <c r="L318" i="15"/>
  <c r="L315" i="15"/>
  <c r="K315" i="15"/>
  <c r="J315" i="15"/>
  <c r="I315" i="15"/>
  <c r="I314" i="15" s="1"/>
  <c r="L314" i="15"/>
  <c r="K314" i="15"/>
  <c r="J314" i="15"/>
  <c r="L311" i="15"/>
  <c r="K311" i="15"/>
  <c r="J311" i="15"/>
  <c r="I311" i="15"/>
  <c r="L308" i="15"/>
  <c r="K308" i="15"/>
  <c r="J308" i="15"/>
  <c r="I308" i="15"/>
  <c r="L306" i="15"/>
  <c r="K306" i="15"/>
  <c r="K305" i="15" s="1"/>
  <c r="J306" i="15"/>
  <c r="J305" i="15" s="1"/>
  <c r="J304" i="15" s="1"/>
  <c r="I306" i="15"/>
  <c r="I305" i="15" s="1"/>
  <c r="L305" i="15"/>
  <c r="L300" i="15"/>
  <c r="L299" i="15" s="1"/>
  <c r="K300" i="15"/>
  <c r="K299" i="15" s="1"/>
  <c r="J300" i="15"/>
  <c r="J299" i="15" s="1"/>
  <c r="I300" i="15"/>
  <c r="I299" i="15"/>
  <c r="L297" i="15"/>
  <c r="K297" i="15"/>
  <c r="K296" i="15" s="1"/>
  <c r="J297" i="15"/>
  <c r="J296" i="15" s="1"/>
  <c r="I297" i="15"/>
  <c r="I296" i="15" s="1"/>
  <c r="L296" i="15"/>
  <c r="L294" i="15"/>
  <c r="L293" i="15" s="1"/>
  <c r="K294" i="15"/>
  <c r="J294" i="15"/>
  <c r="I294" i="15"/>
  <c r="I293" i="15" s="1"/>
  <c r="K293" i="15"/>
  <c r="J293" i="15"/>
  <c r="L290" i="15"/>
  <c r="L289" i="15" s="1"/>
  <c r="K290" i="15"/>
  <c r="K289" i="15" s="1"/>
  <c r="J290" i="15"/>
  <c r="J289" i="15" s="1"/>
  <c r="I290" i="15"/>
  <c r="I289" i="15"/>
  <c r="L286" i="15"/>
  <c r="K286" i="15"/>
  <c r="K285" i="15" s="1"/>
  <c r="J286" i="15"/>
  <c r="J285" i="15" s="1"/>
  <c r="I286" i="15"/>
  <c r="L285" i="15"/>
  <c r="I285" i="15"/>
  <c r="L282" i="15"/>
  <c r="K282" i="15"/>
  <c r="J282" i="15"/>
  <c r="I282" i="15"/>
  <c r="I281" i="15" s="1"/>
  <c r="L281" i="15"/>
  <c r="K281" i="15"/>
  <c r="J281" i="15"/>
  <c r="L278" i="15"/>
  <c r="K278" i="15"/>
  <c r="J278" i="15"/>
  <c r="I278" i="15"/>
  <c r="L275" i="15"/>
  <c r="K275" i="15"/>
  <c r="J275" i="15"/>
  <c r="I275" i="15"/>
  <c r="L273" i="15"/>
  <c r="K273" i="15"/>
  <c r="K272" i="15" s="1"/>
  <c r="J273" i="15"/>
  <c r="J272" i="15" s="1"/>
  <c r="J271" i="15" s="1"/>
  <c r="I273" i="15"/>
  <c r="I272" i="15" s="1"/>
  <c r="I271" i="15" s="1"/>
  <c r="L272" i="15"/>
  <c r="L268" i="15"/>
  <c r="K268" i="15"/>
  <c r="K267" i="15" s="1"/>
  <c r="J268" i="15"/>
  <c r="J267" i="15" s="1"/>
  <c r="I268" i="15"/>
  <c r="I267" i="15" s="1"/>
  <c r="L267" i="15"/>
  <c r="L265" i="15"/>
  <c r="K265" i="15"/>
  <c r="J265" i="15"/>
  <c r="I265" i="15"/>
  <c r="I264" i="15" s="1"/>
  <c r="L264" i="15"/>
  <c r="K264" i="15"/>
  <c r="J264" i="15"/>
  <c r="L262" i="15"/>
  <c r="L261" i="15" s="1"/>
  <c r="K262" i="15"/>
  <c r="K261" i="15" s="1"/>
  <c r="J262" i="15"/>
  <c r="J261" i="15" s="1"/>
  <c r="I262" i="15"/>
  <c r="I261" i="15"/>
  <c r="L258" i="15"/>
  <c r="K258" i="15"/>
  <c r="K257" i="15" s="1"/>
  <c r="J258" i="15"/>
  <c r="J257" i="15" s="1"/>
  <c r="I258" i="15"/>
  <c r="L257" i="15"/>
  <c r="I257" i="15"/>
  <c r="L254" i="15"/>
  <c r="K254" i="15"/>
  <c r="J254" i="15"/>
  <c r="I254" i="15"/>
  <c r="I253" i="15" s="1"/>
  <c r="L253" i="15"/>
  <c r="K253" i="15"/>
  <c r="J253" i="15"/>
  <c r="L250" i="15"/>
  <c r="L249" i="15" s="1"/>
  <c r="K250" i="15"/>
  <c r="K249" i="15" s="1"/>
  <c r="J250" i="15"/>
  <c r="I250" i="15"/>
  <c r="J249" i="15"/>
  <c r="I249" i="15"/>
  <c r="L246" i="15"/>
  <c r="K246" i="15"/>
  <c r="J246" i="15"/>
  <c r="I246" i="15"/>
  <c r="L243" i="15"/>
  <c r="K243" i="15"/>
  <c r="J243" i="15"/>
  <c r="I243" i="15"/>
  <c r="L241" i="15"/>
  <c r="L240" i="15" s="1"/>
  <c r="K241" i="15"/>
  <c r="J241" i="15"/>
  <c r="I241" i="15"/>
  <c r="I240" i="15" s="1"/>
  <c r="I239" i="15" s="1"/>
  <c r="K240" i="15"/>
  <c r="J240" i="15"/>
  <c r="J239" i="15" s="1"/>
  <c r="J238" i="15" s="1"/>
  <c r="L234" i="15"/>
  <c r="K234" i="15"/>
  <c r="K233" i="15" s="1"/>
  <c r="K232" i="15" s="1"/>
  <c r="J234" i="15"/>
  <c r="J233" i="15" s="1"/>
  <c r="J232" i="15" s="1"/>
  <c r="I234" i="15"/>
  <c r="L233" i="15"/>
  <c r="L232" i="15" s="1"/>
  <c r="I233" i="15"/>
  <c r="I232" i="15"/>
  <c r="L230" i="15"/>
  <c r="K230" i="15"/>
  <c r="J230" i="15"/>
  <c r="J229" i="15" s="1"/>
  <c r="J228" i="15" s="1"/>
  <c r="I230" i="15"/>
  <c r="L229" i="15"/>
  <c r="L228" i="15" s="1"/>
  <c r="K229" i="15"/>
  <c r="K228" i="15" s="1"/>
  <c r="I229" i="15"/>
  <c r="I228" i="15"/>
  <c r="L221" i="15"/>
  <c r="K221" i="15"/>
  <c r="K220" i="15" s="1"/>
  <c r="J221" i="15"/>
  <c r="J220" i="15" s="1"/>
  <c r="I221" i="15"/>
  <c r="L220" i="15"/>
  <c r="I220" i="15"/>
  <c r="L218" i="15"/>
  <c r="K218" i="15"/>
  <c r="J218" i="15"/>
  <c r="I218" i="15"/>
  <c r="I217" i="15" s="1"/>
  <c r="I216" i="15" s="1"/>
  <c r="L217" i="15"/>
  <c r="K217" i="15"/>
  <c r="K216" i="15" s="1"/>
  <c r="J217" i="15"/>
  <c r="L216" i="15"/>
  <c r="L211" i="15"/>
  <c r="K211" i="15"/>
  <c r="J211" i="15"/>
  <c r="I211" i="15"/>
  <c r="I210" i="15" s="1"/>
  <c r="I209" i="15" s="1"/>
  <c r="L210" i="15"/>
  <c r="K210" i="15"/>
  <c r="J210" i="15"/>
  <c r="J209" i="15" s="1"/>
  <c r="L209" i="15"/>
  <c r="K209" i="15"/>
  <c r="L207" i="15"/>
  <c r="K207" i="15"/>
  <c r="J207" i="15"/>
  <c r="I207" i="15"/>
  <c r="I206" i="15" s="1"/>
  <c r="L206" i="15"/>
  <c r="K206" i="15"/>
  <c r="J206" i="15"/>
  <c r="L202" i="15"/>
  <c r="L201" i="15" s="1"/>
  <c r="K202" i="15"/>
  <c r="K201" i="15" s="1"/>
  <c r="J202" i="15"/>
  <c r="I202" i="15"/>
  <c r="J201" i="15"/>
  <c r="I201" i="15"/>
  <c r="L196" i="15"/>
  <c r="K196" i="15"/>
  <c r="J196" i="15"/>
  <c r="J195" i="15" s="1"/>
  <c r="J186" i="15" s="1"/>
  <c r="I196" i="15"/>
  <c r="L195" i="15"/>
  <c r="K195" i="15"/>
  <c r="I195" i="15"/>
  <c r="L191" i="15"/>
  <c r="K191" i="15"/>
  <c r="J191" i="15"/>
  <c r="I191" i="15"/>
  <c r="I190" i="15" s="1"/>
  <c r="L190" i="15"/>
  <c r="K190" i="15"/>
  <c r="J190" i="15"/>
  <c r="L188" i="15"/>
  <c r="L187" i="15" s="1"/>
  <c r="L186" i="15" s="1"/>
  <c r="K188" i="15"/>
  <c r="K187" i="15" s="1"/>
  <c r="J188" i="15"/>
  <c r="I188" i="15"/>
  <c r="J187" i="15"/>
  <c r="I187" i="15"/>
  <c r="I186" i="15" s="1"/>
  <c r="L180" i="15"/>
  <c r="K180" i="15"/>
  <c r="J180" i="15"/>
  <c r="J179" i="15" s="1"/>
  <c r="I180" i="15"/>
  <c r="L179" i="15"/>
  <c r="K179" i="15"/>
  <c r="I179" i="15"/>
  <c r="L175" i="15"/>
  <c r="K175" i="15"/>
  <c r="J175" i="15"/>
  <c r="I175" i="15"/>
  <c r="I174" i="15" s="1"/>
  <c r="I173" i="15" s="1"/>
  <c r="L174" i="15"/>
  <c r="K174" i="15"/>
  <c r="J174" i="15"/>
  <c r="L173" i="15"/>
  <c r="K173" i="15"/>
  <c r="L171" i="15"/>
  <c r="K171" i="15"/>
  <c r="J171" i="15"/>
  <c r="I171" i="15"/>
  <c r="I170" i="15" s="1"/>
  <c r="I169" i="15" s="1"/>
  <c r="L170" i="15"/>
  <c r="K170" i="15"/>
  <c r="J170" i="15"/>
  <c r="J169" i="15" s="1"/>
  <c r="L169" i="15"/>
  <c r="L168" i="15" s="1"/>
  <c r="K169" i="15"/>
  <c r="K168" i="15" s="1"/>
  <c r="L166" i="15"/>
  <c r="K166" i="15"/>
  <c r="K165" i="15" s="1"/>
  <c r="K159" i="15" s="1"/>
  <c r="K158" i="15" s="1"/>
  <c r="J166" i="15"/>
  <c r="J165" i="15" s="1"/>
  <c r="I166" i="15"/>
  <c r="L165" i="15"/>
  <c r="I165" i="15"/>
  <c r="L161" i="15"/>
  <c r="K161" i="15"/>
  <c r="J161" i="15"/>
  <c r="I161" i="15"/>
  <c r="I160" i="15" s="1"/>
  <c r="I159" i="15" s="1"/>
  <c r="I158" i="15" s="1"/>
  <c r="L160" i="15"/>
  <c r="K160" i="15"/>
  <c r="J160" i="15"/>
  <c r="L159" i="15"/>
  <c r="L158" i="15" s="1"/>
  <c r="L155" i="15"/>
  <c r="K155" i="15"/>
  <c r="J155" i="15"/>
  <c r="J154" i="15" s="1"/>
  <c r="J153" i="15" s="1"/>
  <c r="I155" i="15"/>
  <c r="I154" i="15" s="1"/>
  <c r="I153" i="15" s="1"/>
  <c r="L154" i="15"/>
  <c r="L153" i="15" s="1"/>
  <c r="K154" i="15"/>
  <c r="K153" i="15" s="1"/>
  <c r="L151" i="15"/>
  <c r="K151" i="15"/>
  <c r="J151" i="15"/>
  <c r="J150" i="15" s="1"/>
  <c r="I151" i="15"/>
  <c r="I150" i="15" s="1"/>
  <c r="L150" i="15"/>
  <c r="K150" i="15"/>
  <c r="L147" i="15"/>
  <c r="K147" i="15"/>
  <c r="J147" i="15"/>
  <c r="I147" i="15"/>
  <c r="I146" i="15" s="1"/>
  <c r="I145" i="15" s="1"/>
  <c r="L146" i="15"/>
  <c r="K146" i="15"/>
  <c r="J146" i="15"/>
  <c r="J145" i="15" s="1"/>
  <c r="L145" i="15"/>
  <c r="K145" i="15"/>
  <c r="L142" i="15"/>
  <c r="K142" i="15"/>
  <c r="J142" i="15"/>
  <c r="I142" i="15"/>
  <c r="I141" i="15" s="1"/>
  <c r="I140" i="15" s="1"/>
  <c r="L141" i="15"/>
  <c r="K141" i="15"/>
  <c r="J141" i="15"/>
  <c r="J140" i="15" s="1"/>
  <c r="L140" i="15"/>
  <c r="L139" i="15" s="1"/>
  <c r="K140" i="15"/>
  <c r="K139" i="15" s="1"/>
  <c r="L137" i="15"/>
  <c r="K137" i="15"/>
  <c r="J137" i="15"/>
  <c r="J136" i="15" s="1"/>
  <c r="J135" i="15" s="1"/>
  <c r="I137" i="15"/>
  <c r="I136" i="15" s="1"/>
  <c r="I135" i="15" s="1"/>
  <c r="L136" i="15"/>
  <c r="L135" i="15" s="1"/>
  <c r="K136" i="15"/>
  <c r="K135" i="15" s="1"/>
  <c r="L133" i="15"/>
  <c r="K133" i="15"/>
  <c r="J133" i="15"/>
  <c r="J132" i="15" s="1"/>
  <c r="J131" i="15" s="1"/>
  <c r="I133" i="15"/>
  <c r="I132" i="15" s="1"/>
  <c r="I131" i="15" s="1"/>
  <c r="L132" i="15"/>
  <c r="L131" i="15" s="1"/>
  <c r="K132" i="15"/>
  <c r="K131" i="15" s="1"/>
  <c r="L129" i="15"/>
  <c r="K129" i="15"/>
  <c r="J129" i="15"/>
  <c r="J128" i="15" s="1"/>
  <c r="J127" i="15" s="1"/>
  <c r="I129" i="15"/>
  <c r="I128" i="15" s="1"/>
  <c r="I127" i="15" s="1"/>
  <c r="L128" i="15"/>
  <c r="L127" i="15" s="1"/>
  <c r="K128" i="15"/>
  <c r="K127" i="15" s="1"/>
  <c r="L125" i="15"/>
  <c r="K125" i="15"/>
  <c r="J125" i="15"/>
  <c r="J124" i="15" s="1"/>
  <c r="J123" i="15" s="1"/>
  <c r="I125" i="15"/>
  <c r="I124" i="15" s="1"/>
  <c r="I123" i="15" s="1"/>
  <c r="L124" i="15"/>
  <c r="L123" i="15" s="1"/>
  <c r="K124" i="15"/>
  <c r="K123" i="15" s="1"/>
  <c r="L121" i="15"/>
  <c r="K121" i="15"/>
  <c r="J121" i="15"/>
  <c r="J120" i="15" s="1"/>
  <c r="J119" i="15" s="1"/>
  <c r="I121" i="15"/>
  <c r="I120" i="15" s="1"/>
  <c r="I119" i="15" s="1"/>
  <c r="L120" i="15"/>
  <c r="L119" i="15" s="1"/>
  <c r="K120" i="15"/>
  <c r="K119" i="15" s="1"/>
  <c r="L116" i="15"/>
  <c r="K116" i="15"/>
  <c r="J116" i="15"/>
  <c r="J115" i="15" s="1"/>
  <c r="J114" i="15" s="1"/>
  <c r="I116" i="15"/>
  <c r="I115" i="15" s="1"/>
  <c r="I114" i="15" s="1"/>
  <c r="L115" i="15"/>
  <c r="L114" i="15" s="1"/>
  <c r="L113" i="15" s="1"/>
  <c r="K115" i="15"/>
  <c r="K114" i="15" s="1"/>
  <c r="K113" i="15" s="1"/>
  <c r="L110" i="15"/>
  <c r="L109" i="15" s="1"/>
  <c r="K110" i="15"/>
  <c r="K109" i="15" s="1"/>
  <c r="J110" i="15"/>
  <c r="I110" i="15"/>
  <c r="J109" i="15"/>
  <c r="I109" i="15"/>
  <c r="L106" i="15"/>
  <c r="K106" i="15"/>
  <c r="J106" i="15"/>
  <c r="J105" i="15" s="1"/>
  <c r="J104" i="15" s="1"/>
  <c r="I106" i="15"/>
  <c r="I105" i="15" s="1"/>
  <c r="I104" i="15" s="1"/>
  <c r="L105" i="15"/>
  <c r="L104" i="15" s="1"/>
  <c r="K105" i="15"/>
  <c r="K104" i="15" s="1"/>
  <c r="L101" i="15"/>
  <c r="K101" i="15"/>
  <c r="J101" i="15"/>
  <c r="J100" i="15" s="1"/>
  <c r="J99" i="15" s="1"/>
  <c r="I101" i="15"/>
  <c r="I100" i="15" s="1"/>
  <c r="I99" i="15" s="1"/>
  <c r="L100" i="15"/>
  <c r="L99" i="15" s="1"/>
  <c r="K100" i="15"/>
  <c r="K99" i="15" s="1"/>
  <c r="L96" i="15"/>
  <c r="K96" i="15"/>
  <c r="J96" i="15"/>
  <c r="J95" i="15" s="1"/>
  <c r="J94" i="15" s="1"/>
  <c r="I96" i="15"/>
  <c r="I95" i="15" s="1"/>
  <c r="I94" i="15" s="1"/>
  <c r="L95" i="15"/>
  <c r="L94" i="15" s="1"/>
  <c r="L93" i="15" s="1"/>
  <c r="K95" i="15"/>
  <c r="K94" i="15" s="1"/>
  <c r="K93" i="15" s="1"/>
  <c r="L89" i="15"/>
  <c r="L88" i="15" s="1"/>
  <c r="L87" i="15" s="1"/>
  <c r="L86" i="15" s="1"/>
  <c r="K89" i="15"/>
  <c r="K88" i="15" s="1"/>
  <c r="K87" i="15" s="1"/>
  <c r="K86" i="15" s="1"/>
  <c r="J89" i="15"/>
  <c r="I89" i="15"/>
  <c r="J88" i="15"/>
  <c r="I88" i="15"/>
  <c r="I87" i="15" s="1"/>
  <c r="I86" i="15" s="1"/>
  <c r="J87" i="15"/>
  <c r="J86" i="15" s="1"/>
  <c r="L84" i="15"/>
  <c r="K84" i="15"/>
  <c r="J84" i="15"/>
  <c r="I84" i="15"/>
  <c r="I83" i="15" s="1"/>
  <c r="I82" i="15" s="1"/>
  <c r="L83" i="15"/>
  <c r="K83" i="15"/>
  <c r="J83" i="15"/>
  <c r="J82" i="15" s="1"/>
  <c r="L82" i="15"/>
  <c r="K82" i="15"/>
  <c r="L78" i="15"/>
  <c r="K78" i="15"/>
  <c r="J78" i="15"/>
  <c r="I78" i="15"/>
  <c r="I77" i="15" s="1"/>
  <c r="L77" i="15"/>
  <c r="K77" i="15"/>
  <c r="J77" i="15"/>
  <c r="L73" i="15"/>
  <c r="L72" i="15" s="1"/>
  <c r="K73" i="15"/>
  <c r="K72" i="15" s="1"/>
  <c r="J73" i="15"/>
  <c r="I73" i="15"/>
  <c r="J72" i="15"/>
  <c r="I72" i="15"/>
  <c r="L68" i="15"/>
  <c r="K68" i="15"/>
  <c r="J68" i="15"/>
  <c r="J67" i="15" s="1"/>
  <c r="J66" i="15" s="1"/>
  <c r="J65" i="15" s="1"/>
  <c r="I68" i="15"/>
  <c r="I67" i="15" s="1"/>
  <c r="I66" i="15" s="1"/>
  <c r="I65" i="15" s="1"/>
  <c r="L67" i="15"/>
  <c r="K67" i="15"/>
  <c r="L49" i="15"/>
  <c r="L48" i="15" s="1"/>
  <c r="L47" i="15" s="1"/>
  <c r="L46" i="15" s="1"/>
  <c r="K49" i="15"/>
  <c r="K48" i="15" s="1"/>
  <c r="K47" i="15" s="1"/>
  <c r="K46" i="15" s="1"/>
  <c r="J49" i="15"/>
  <c r="I49" i="15"/>
  <c r="J48" i="15"/>
  <c r="I48" i="15"/>
  <c r="I47" i="15" s="1"/>
  <c r="I46" i="15" s="1"/>
  <c r="J47" i="15"/>
  <c r="J46" i="15" s="1"/>
  <c r="L44" i="15"/>
  <c r="K44" i="15"/>
  <c r="J44" i="15"/>
  <c r="I44" i="15"/>
  <c r="I43" i="15" s="1"/>
  <c r="I42" i="15" s="1"/>
  <c r="L43" i="15"/>
  <c r="K43" i="15"/>
  <c r="J43" i="15"/>
  <c r="J42" i="15" s="1"/>
  <c r="L42" i="15"/>
  <c r="K42" i="15"/>
  <c r="L40" i="15"/>
  <c r="K40" i="15"/>
  <c r="J40" i="15"/>
  <c r="I40" i="15"/>
  <c r="L38" i="15"/>
  <c r="K38" i="15"/>
  <c r="J38" i="15"/>
  <c r="J37" i="15" s="1"/>
  <c r="J36" i="15" s="1"/>
  <c r="I38" i="15"/>
  <c r="I37" i="15" s="1"/>
  <c r="I36" i="15" s="1"/>
  <c r="L37" i="15"/>
  <c r="L36" i="15" s="1"/>
  <c r="L35" i="15" s="1"/>
  <c r="K37" i="15"/>
  <c r="K36" i="15" s="1"/>
  <c r="K35" i="15" s="1"/>
  <c r="I35" i="17" l="1"/>
  <c r="I168" i="17"/>
  <c r="I304" i="17"/>
  <c r="K35" i="17"/>
  <c r="L336" i="17"/>
  <c r="I271" i="17"/>
  <c r="K173" i="17"/>
  <c r="K168" i="17" s="1"/>
  <c r="J186" i="17"/>
  <c r="J305" i="17"/>
  <c r="J304" i="17" s="1"/>
  <c r="J303" i="17" s="1"/>
  <c r="K336" i="17"/>
  <c r="K186" i="17"/>
  <c r="K185" i="17" s="1"/>
  <c r="K305" i="17"/>
  <c r="L305" i="17"/>
  <c r="J35" i="16"/>
  <c r="L66" i="16"/>
  <c r="L65" i="16" s="1"/>
  <c r="J113" i="16"/>
  <c r="I173" i="16"/>
  <c r="I168" i="16" s="1"/>
  <c r="I271" i="16"/>
  <c r="I305" i="16"/>
  <c r="I304" i="16" s="1"/>
  <c r="J173" i="16"/>
  <c r="I186" i="16"/>
  <c r="J271" i="16"/>
  <c r="J304" i="16"/>
  <c r="J303" i="16" s="1"/>
  <c r="J186" i="16"/>
  <c r="J185" i="16" s="1"/>
  <c r="I66" i="16"/>
  <c r="I65" i="16" s="1"/>
  <c r="L305" i="16"/>
  <c r="J66" i="16"/>
  <c r="J65" i="16" s="1"/>
  <c r="K186" i="16"/>
  <c r="J336" i="16"/>
  <c r="I93" i="17"/>
  <c r="L113" i="17"/>
  <c r="K93" i="17"/>
  <c r="J173" i="17"/>
  <c r="J168" i="17" s="1"/>
  <c r="I186" i="17"/>
  <c r="I185" i="17" s="1"/>
  <c r="J336" i="17"/>
  <c r="L93" i="17"/>
  <c r="J139" i="17"/>
  <c r="K239" i="17"/>
  <c r="K139" i="17"/>
  <c r="J216" i="17"/>
  <c r="J185" i="17" s="1"/>
  <c r="J271" i="17"/>
  <c r="J238" i="17" s="1"/>
  <c r="K304" i="17"/>
  <c r="I336" i="17"/>
  <c r="I303" i="17" s="1"/>
  <c r="J159" i="17"/>
  <c r="J158" i="17" s="1"/>
  <c r="K216" i="17"/>
  <c r="I239" i="17"/>
  <c r="K271" i="17"/>
  <c r="L304" i="17"/>
  <c r="L271" i="17"/>
  <c r="J66" i="17"/>
  <c r="J65" i="17" s="1"/>
  <c r="I113" i="17"/>
  <c r="I34" i="17" s="1"/>
  <c r="L173" i="17"/>
  <c r="L168" i="17" s="1"/>
  <c r="L239" i="17"/>
  <c r="K66" i="17"/>
  <c r="K65" i="17" s="1"/>
  <c r="L139" i="17"/>
  <c r="L186" i="17"/>
  <c r="J35" i="17"/>
  <c r="J113" i="17"/>
  <c r="L216" i="17"/>
  <c r="K113" i="17"/>
  <c r="K93" i="16"/>
  <c r="L239" i="16"/>
  <c r="L271" i="16"/>
  <c r="L304" i="16"/>
  <c r="I336" i="16"/>
  <c r="I303" i="16" s="1"/>
  <c r="L93" i="16"/>
  <c r="K185" i="16"/>
  <c r="K184" i="16" s="1"/>
  <c r="I35" i="16"/>
  <c r="K66" i="16"/>
  <c r="K65" i="16" s="1"/>
  <c r="K336" i="16"/>
  <c r="I159" i="16"/>
  <c r="I158" i="16" s="1"/>
  <c r="J168" i="16"/>
  <c r="K168" i="16"/>
  <c r="L35" i="16"/>
  <c r="I113" i="16"/>
  <c r="I139" i="16"/>
  <c r="K159" i="16"/>
  <c r="K158" i="16" s="1"/>
  <c r="L216" i="16"/>
  <c r="K113" i="16"/>
  <c r="K139" i="16"/>
  <c r="J239" i="16"/>
  <c r="J139" i="16"/>
  <c r="J34" i="16" s="1"/>
  <c r="I238" i="16"/>
  <c r="L113" i="16"/>
  <c r="L168" i="16"/>
  <c r="K239" i="16"/>
  <c r="K238" i="16" s="1"/>
  <c r="I93" i="16"/>
  <c r="L186" i="16"/>
  <c r="I185" i="16"/>
  <c r="J93" i="16"/>
  <c r="L139" i="16"/>
  <c r="K173" i="16"/>
  <c r="I216" i="16"/>
  <c r="K271" i="16"/>
  <c r="K304" i="16"/>
  <c r="K303" i="16" s="1"/>
  <c r="L336" i="16"/>
  <c r="I185" i="15"/>
  <c r="L304" i="15"/>
  <c r="L303" i="15" s="1"/>
  <c r="I238" i="15"/>
  <c r="L271" i="15"/>
  <c r="I304" i="15"/>
  <c r="K304" i="15"/>
  <c r="K303" i="15" s="1"/>
  <c r="I35" i="15"/>
  <c r="K66" i="15"/>
  <c r="K65" i="15" s="1"/>
  <c r="K34" i="15" s="1"/>
  <c r="I168" i="15"/>
  <c r="K186" i="15"/>
  <c r="K185" i="15" s="1"/>
  <c r="L239" i="15"/>
  <c r="K271" i="15"/>
  <c r="J139" i="15"/>
  <c r="J35" i="15"/>
  <c r="L66" i="15"/>
  <c r="L65" i="15" s="1"/>
  <c r="L34" i="15" s="1"/>
  <c r="I113" i="15"/>
  <c r="L185" i="15"/>
  <c r="J93" i="15"/>
  <c r="J113" i="15"/>
  <c r="I93" i="15"/>
  <c r="J185" i="15"/>
  <c r="J184" i="15" s="1"/>
  <c r="J216" i="15"/>
  <c r="I139" i="15"/>
  <c r="J303" i="15"/>
  <c r="J159" i="15"/>
  <c r="J158" i="15" s="1"/>
  <c r="J173" i="15"/>
  <c r="J168" i="15" s="1"/>
  <c r="K239" i="15"/>
  <c r="I336" i="15"/>
  <c r="K34" i="17" l="1"/>
  <c r="K303" i="17"/>
  <c r="L34" i="17"/>
  <c r="L303" i="17"/>
  <c r="K238" i="17"/>
  <c r="K184" i="17" s="1"/>
  <c r="J184" i="17"/>
  <c r="I238" i="17"/>
  <c r="I184" i="17" s="1"/>
  <c r="I368" i="17" s="1"/>
  <c r="L238" i="16"/>
  <c r="J238" i="16"/>
  <c r="J184" i="16" s="1"/>
  <c r="J368" i="16" s="1"/>
  <c r="K34" i="16"/>
  <c r="K368" i="16" s="1"/>
  <c r="L185" i="17"/>
  <c r="L238" i="17"/>
  <c r="J34" i="17"/>
  <c r="I184" i="16"/>
  <c r="L185" i="16"/>
  <c r="I34" i="16"/>
  <c r="I368" i="16" s="1"/>
  <c r="L34" i="16"/>
  <c r="L303" i="16"/>
  <c r="I34" i="15"/>
  <c r="K238" i="15"/>
  <c r="K184" i="15" s="1"/>
  <c r="K368" i="15" s="1"/>
  <c r="I303" i="15"/>
  <c r="J34" i="15"/>
  <c r="J368" i="15" s="1"/>
  <c r="L238" i="15"/>
  <c r="L184" i="15" s="1"/>
  <c r="L368" i="15" s="1"/>
  <c r="I184" i="15"/>
  <c r="K368" i="17" l="1"/>
  <c r="J368" i="17"/>
  <c r="L184" i="17"/>
  <c r="L368" i="17" s="1"/>
  <c r="L184" i="16"/>
  <c r="L368" i="16" s="1"/>
  <c r="I368" i="15"/>
  <c r="L365" i="14" l="1"/>
  <c r="K365" i="14"/>
  <c r="J365" i="14"/>
  <c r="I365" i="14"/>
  <c r="I364" i="14" s="1"/>
  <c r="L364" i="14"/>
  <c r="K364" i="14"/>
  <c r="J364" i="14"/>
  <c r="L362" i="14"/>
  <c r="L361" i="14" s="1"/>
  <c r="K362" i="14"/>
  <c r="J362" i="14"/>
  <c r="I362" i="14"/>
  <c r="K361" i="14"/>
  <c r="J361" i="14"/>
  <c r="I361" i="14"/>
  <c r="L359" i="14"/>
  <c r="K359" i="14"/>
  <c r="K358" i="14" s="1"/>
  <c r="J359" i="14"/>
  <c r="J358" i="14" s="1"/>
  <c r="I359" i="14"/>
  <c r="I358" i="14" s="1"/>
  <c r="L358" i="14"/>
  <c r="L355" i="14"/>
  <c r="K355" i="14"/>
  <c r="J355" i="14"/>
  <c r="I355" i="14"/>
  <c r="I354" i="14" s="1"/>
  <c r="L354" i="14"/>
  <c r="K354" i="14"/>
  <c r="J354" i="14"/>
  <c r="L351" i="14"/>
  <c r="L350" i="14" s="1"/>
  <c r="K351" i="14"/>
  <c r="J351" i="14"/>
  <c r="I351" i="14"/>
  <c r="K350" i="14"/>
  <c r="J350" i="14"/>
  <c r="I350" i="14"/>
  <c r="L347" i="14"/>
  <c r="K347" i="14"/>
  <c r="K346" i="14" s="1"/>
  <c r="K336" i="14" s="1"/>
  <c r="J347" i="14"/>
  <c r="J346" i="14" s="1"/>
  <c r="J336" i="14" s="1"/>
  <c r="I347" i="14"/>
  <c r="I346" i="14" s="1"/>
  <c r="L346" i="14"/>
  <c r="L343" i="14"/>
  <c r="K343" i="14"/>
  <c r="J343" i="14"/>
  <c r="I343" i="14"/>
  <c r="L340" i="14"/>
  <c r="K340" i="14"/>
  <c r="J340" i="14"/>
  <c r="I340" i="14"/>
  <c r="L338" i="14"/>
  <c r="L337" i="14" s="1"/>
  <c r="L336" i="14" s="1"/>
  <c r="K338" i="14"/>
  <c r="J338" i="14"/>
  <c r="I338" i="14"/>
  <c r="K337" i="14"/>
  <c r="J337" i="14"/>
  <c r="I337" i="14"/>
  <c r="L333" i="14"/>
  <c r="L332" i="14" s="1"/>
  <c r="K333" i="14"/>
  <c r="J333" i="14"/>
  <c r="I333" i="14"/>
  <c r="K332" i="14"/>
  <c r="J332" i="14"/>
  <c r="I332" i="14"/>
  <c r="L330" i="14"/>
  <c r="K330" i="14"/>
  <c r="K329" i="14" s="1"/>
  <c r="J330" i="14"/>
  <c r="J329" i="14" s="1"/>
  <c r="I330" i="14"/>
  <c r="I329" i="14" s="1"/>
  <c r="L329" i="14"/>
  <c r="L327" i="14"/>
  <c r="K327" i="14"/>
  <c r="J327" i="14"/>
  <c r="I327" i="14"/>
  <c r="I326" i="14" s="1"/>
  <c r="L326" i="14"/>
  <c r="K326" i="14"/>
  <c r="J326" i="14"/>
  <c r="L323" i="14"/>
  <c r="L322" i="14" s="1"/>
  <c r="K323" i="14"/>
  <c r="J323" i="14"/>
  <c r="I323" i="14"/>
  <c r="K322" i="14"/>
  <c r="J322" i="14"/>
  <c r="I322" i="14"/>
  <c r="L319" i="14"/>
  <c r="K319" i="14"/>
  <c r="K318" i="14" s="1"/>
  <c r="J319" i="14"/>
  <c r="J318" i="14" s="1"/>
  <c r="I319" i="14"/>
  <c r="I318" i="14" s="1"/>
  <c r="L318" i="14"/>
  <c r="L315" i="14"/>
  <c r="K315" i="14"/>
  <c r="J315" i="14"/>
  <c r="I315" i="14"/>
  <c r="I314" i="14" s="1"/>
  <c r="L314" i="14"/>
  <c r="K314" i="14"/>
  <c r="J314" i="14"/>
  <c r="L311" i="14"/>
  <c r="K311" i="14"/>
  <c r="J311" i="14"/>
  <c r="I311" i="14"/>
  <c r="L308" i="14"/>
  <c r="K308" i="14"/>
  <c r="J308" i="14"/>
  <c r="I308" i="14"/>
  <c r="L306" i="14"/>
  <c r="K306" i="14"/>
  <c r="K305" i="14" s="1"/>
  <c r="J306" i="14"/>
  <c r="J305" i="14" s="1"/>
  <c r="I306" i="14"/>
  <c r="I305" i="14" s="1"/>
  <c r="L305" i="14"/>
  <c r="L300" i="14"/>
  <c r="L299" i="14" s="1"/>
  <c r="K300" i="14"/>
  <c r="J300" i="14"/>
  <c r="I300" i="14"/>
  <c r="K299" i="14"/>
  <c r="J299" i="14"/>
  <c r="I299" i="14"/>
  <c r="L297" i="14"/>
  <c r="K297" i="14"/>
  <c r="K296" i="14" s="1"/>
  <c r="J297" i="14"/>
  <c r="J296" i="14" s="1"/>
  <c r="I297" i="14"/>
  <c r="I296" i="14" s="1"/>
  <c r="L296" i="14"/>
  <c r="L294" i="14"/>
  <c r="K294" i="14"/>
  <c r="J294" i="14"/>
  <c r="I294" i="14"/>
  <c r="I293" i="14" s="1"/>
  <c r="L293" i="14"/>
  <c r="K293" i="14"/>
  <c r="J293" i="14"/>
  <c r="L290" i="14"/>
  <c r="L289" i="14" s="1"/>
  <c r="K290" i="14"/>
  <c r="J290" i="14"/>
  <c r="I290" i="14"/>
  <c r="K289" i="14"/>
  <c r="J289" i="14"/>
  <c r="I289" i="14"/>
  <c r="L286" i="14"/>
  <c r="K286" i="14"/>
  <c r="K285" i="14" s="1"/>
  <c r="J286" i="14"/>
  <c r="J285" i="14" s="1"/>
  <c r="I286" i="14"/>
  <c r="I285" i="14" s="1"/>
  <c r="L285" i="14"/>
  <c r="L282" i="14"/>
  <c r="K282" i="14"/>
  <c r="J282" i="14"/>
  <c r="I282" i="14"/>
  <c r="I281" i="14" s="1"/>
  <c r="L281" i="14"/>
  <c r="K281" i="14"/>
  <c r="J281" i="14"/>
  <c r="L278" i="14"/>
  <c r="K278" i="14"/>
  <c r="J278" i="14"/>
  <c r="I278" i="14"/>
  <c r="L275" i="14"/>
  <c r="K275" i="14"/>
  <c r="J275" i="14"/>
  <c r="I275" i="14"/>
  <c r="L273" i="14"/>
  <c r="K273" i="14"/>
  <c r="K272" i="14" s="1"/>
  <c r="J273" i="14"/>
  <c r="J272" i="14" s="1"/>
  <c r="J271" i="14" s="1"/>
  <c r="I273" i="14"/>
  <c r="I272" i="14" s="1"/>
  <c r="L272" i="14"/>
  <c r="L268" i="14"/>
  <c r="K268" i="14"/>
  <c r="K267" i="14" s="1"/>
  <c r="J268" i="14"/>
  <c r="J267" i="14" s="1"/>
  <c r="I268" i="14"/>
  <c r="I267" i="14" s="1"/>
  <c r="L267" i="14"/>
  <c r="L265" i="14"/>
  <c r="K265" i="14"/>
  <c r="J265" i="14"/>
  <c r="I265" i="14"/>
  <c r="I264" i="14" s="1"/>
  <c r="L264" i="14"/>
  <c r="K264" i="14"/>
  <c r="J264" i="14"/>
  <c r="L262" i="14"/>
  <c r="L261" i="14" s="1"/>
  <c r="K262" i="14"/>
  <c r="J262" i="14"/>
  <c r="I262" i="14"/>
  <c r="K261" i="14"/>
  <c r="J261" i="14"/>
  <c r="I261" i="14"/>
  <c r="L258" i="14"/>
  <c r="K258" i="14"/>
  <c r="K257" i="14" s="1"/>
  <c r="J258" i="14"/>
  <c r="J257" i="14" s="1"/>
  <c r="I258" i="14"/>
  <c r="I257" i="14" s="1"/>
  <c r="L257" i="14"/>
  <c r="L254" i="14"/>
  <c r="K254" i="14"/>
  <c r="J254" i="14"/>
  <c r="I254" i="14"/>
  <c r="I253" i="14" s="1"/>
  <c r="L253" i="14"/>
  <c r="K253" i="14"/>
  <c r="J253" i="14"/>
  <c r="L250" i="14"/>
  <c r="L249" i="14" s="1"/>
  <c r="K250" i="14"/>
  <c r="J250" i="14"/>
  <c r="I250" i="14"/>
  <c r="K249" i="14"/>
  <c r="J249" i="14"/>
  <c r="I249" i="14"/>
  <c r="L246" i="14"/>
  <c r="K246" i="14"/>
  <c r="J246" i="14"/>
  <c r="I246" i="14"/>
  <c r="L243" i="14"/>
  <c r="K243" i="14"/>
  <c r="J243" i="14"/>
  <c r="I243" i="14"/>
  <c r="L241" i="14"/>
  <c r="K241" i="14"/>
  <c r="J241" i="14"/>
  <c r="I241" i="14"/>
  <c r="I240" i="14" s="1"/>
  <c r="L240" i="14"/>
  <c r="K240" i="14"/>
  <c r="J240" i="14"/>
  <c r="L234" i="14"/>
  <c r="K234" i="14"/>
  <c r="K233" i="14" s="1"/>
  <c r="K232" i="14" s="1"/>
  <c r="J234" i="14"/>
  <c r="J233" i="14" s="1"/>
  <c r="J232" i="14" s="1"/>
  <c r="I234" i="14"/>
  <c r="I233" i="14" s="1"/>
  <c r="I232" i="14" s="1"/>
  <c r="L233" i="14"/>
  <c r="L232" i="14" s="1"/>
  <c r="L230" i="14"/>
  <c r="K230" i="14"/>
  <c r="K229" i="14" s="1"/>
  <c r="K228" i="14" s="1"/>
  <c r="J230" i="14"/>
  <c r="J229" i="14" s="1"/>
  <c r="J228" i="14" s="1"/>
  <c r="I230" i="14"/>
  <c r="I229" i="14" s="1"/>
  <c r="I228" i="14" s="1"/>
  <c r="L229" i="14"/>
  <c r="L228" i="14" s="1"/>
  <c r="L221" i="14"/>
  <c r="L220" i="14" s="1"/>
  <c r="K221" i="14"/>
  <c r="K220" i="14" s="1"/>
  <c r="J221" i="14"/>
  <c r="J220" i="14" s="1"/>
  <c r="I221" i="14"/>
  <c r="I220" i="14" s="1"/>
  <c r="L218" i="14"/>
  <c r="K218" i="14"/>
  <c r="J218" i="14"/>
  <c r="I218" i="14"/>
  <c r="I217" i="14" s="1"/>
  <c r="I216" i="14" s="1"/>
  <c r="L217" i="14"/>
  <c r="L216" i="14" s="1"/>
  <c r="K217" i="14"/>
  <c r="K216" i="14" s="1"/>
  <c r="J217" i="14"/>
  <c r="L211" i="14"/>
  <c r="K211" i="14"/>
  <c r="J211" i="14"/>
  <c r="I211" i="14"/>
  <c r="I210" i="14" s="1"/>
  <c r="I209" i="14" s="1"/>
  <c r="L210" i="14"/>
  <c r="L209" i="14" s="1"/>
  <c r="K210" i="14"/>
  <c r="K209" i="14" s="1"/>
  <c r="J210" i="14"/>
  <c r="J209" i="14" s="1"/>
  <c r="L207" i="14"/>
  <c r="K207" i="14"/>
  <c r="J207" i="14"/>
  <c r="I207" i="14"/>
  <c r="I206" i="14" s="1"/>
  <c r="L206" i="14"/>
  <c r="K206" i="14"/>
  <c r="J206" i="14"/>
  <c r="L202" i="14"/>
  <c r="L201" i="14" s="1"/>
  <c r="K202" i="14"/>
  <c r="J202" i="14"/>
  <c r="J201" i="14" s="1"/>
  <c r="I202" i="14"/>
  <c r="K201" i="14"/>
  <c r="I201" i="14"/>
  <c r="L196" i="14"/>
  <c r="K196" i="14"/>
  <c r="K195" i="14" s="1"/>
  <c r="K186" i="14" s="1"/>
  <c r="K185" i="14" s="1"/>
  <c r="J196" i="14"/>
  <c r="J195" i="14" s="1"/>
  <c r="I196" i="14"/>
  <c r="I195" i="14" s="1"/>
  <c r="L195" i="14"/>
  <c r="L191" i="14"/>
  <c r="K191" i="14"/>
  <c r="J191" i="14"/>
  <c r="I191" i="14"/>
  <c r="I190" i="14" s="1"/>
  <c r="L190" i="14"/>
  <c r="K190" i="14"/>
  <c r="J190" i="14"/>
  <c r="L188" i="14"/>
  <c r="L187" i="14" s="1"/>
  <c r="L186" i="14" s="1"/>
  <c r="K188" i="14"/>
  <c r="J188" i="14"/>
  <c r="J187" i="14" s="1"/>
  <c r="I188" i="14"/>
  <c r="K187" i="14"/>
  <c r="I187" i="14"/>
  <c r="L180" i="14"/>
  <c r="L179" i="14" s="1"/>
  <c r="K180" i="14"/>
  <c r="K179" i="14" s="1"/>
  <c r="J180" i="14"/>
  <c r="J179" i="14" s="1"/>
  <c r="I180" i="14"/>
  <c r="I179" i="14" s="1"/>
  <c r="L175" i="14"/>
  <c r="K175" i="14"/>
  <c r="J175" i="14"/>
  <c r="I175" i="14"/>
  <c r="I174" i="14" s="1"/>
  <c r="I173" i="14" s="1"/>
  <c r="L174" i="14"/>
  <c r="L173" i="14" s="1"/>
  <c r="K174" i="14"/>
  <c r="J174" i="14"/>
  <c r="J173" i="14" s="1"/>
  <c r="L171" i="14"/>
  <c r="K171" i="14"/>
  <c r="J171" i="14"/>
  <c r="I171" i="14"/>
  <c r="I170" i="14" s="1"/>
  <c r="I169" i="14" s="1"/>
  <c r="L170" i="14"/>
  <c r="L169" i="14" s="1"/>
  <c r="K170" i="14"/>
  <c r="K169" i="14" s="1"/>
  <c r="J170" i="14"/>
  <c r="J169" i="14" s="1"/>
  <c r="J168" i="14" s="1"/>
  <c r="L166" i="14"/>
  <c r="L165" i="14" s="1"/>
  <c r="K166" i="14"/>
  <c r="K165" i="14" s="1"/>
  <c r="J166" i="14"/>
  <c r="J165" i="14" s="1"/>
  <c r="I166" i="14"/>
  <c r="I165" i="14" s="1"/>
  <c r="L161" i="14"/>
  <c r="K161" i="14"/>
  <c r="J161" i="14"/>
  <c r="I161" i="14"/>
  <c r="I160" i="14" s="1"/>
  <c r="I159" i="14" s="1"/>
  <c r="I158" i="14" s="1"/>
  <c r="L160" i="14"/>
  <c r="K160" i="14"/>
  <c r="J160" i="14"/>
  <c r="L155" i="14"/>
  <c r="L154" i="14" s="1"/>
  <c r="L153" i="14" s="1"/>
  <c r="K155" i="14"/>
  <c r="K154" i="14" s="1"/>
  <c r="K153" i="14" s="1"/>
  <c r="J155" i="14"/>
  <c r="J154" i="14" s="1"/>
  <c r="J153" i="14" s="1"/>
  <c r="I155" i="14"/>
  <c r="I154" i="14"/>
  <c r="I153" i="14"/>
  <c r="L151" i="14"/>
  <c r="L150" i="14" s="1"/>
  <c r="K151" i="14"/>
  <c r="K150" i="14" s="1"/>
  <c r="J151" i="14"/>
  <c r="J150" i="14" s="1"/>
  <c r="I151" i="14"/>
  <c r="I150" i="14"/>
  <c r="L147" i="14"/>
  <c r="K147" i="14"/>
  <c r="J147" i="14"/>
  <c r="I147" i="14"/>
  <c r="I146" i="14" s="1"/>
  <c r="I145" i="14" s="1"/>
  <c r="L146" i="14"/>
  <c r="L145" i="14" s="1"/>
  <c r="K146" i="14"/>
  <c r="K145" i="14" s="1"/>
  <c r="J146" i="14"/>
  <c r="J145" i="14" s="1"/>
  <c r="L142" i="14"/>
  <c r="K142" i="14"/>
  <c r="J142" i="14"/>
  <c r="I142" i="14"/>
  <c r="I141" i="14" s="1"/>
  <c r="I140" i="14" s="1"/>
  <c r="L141" i="14"/>
  <c r="L140" i="14" s="1"/>
  <c r="K141" i="14"/>
  <c r="K140" i="14" s="1"/>
  <c r="J141" i="14"/>
  <c r="J140" i="14" s="1"/>
  <c r="J139" i="14" s="1"/>
  <c r="L137" i="14"/>
  <c r="L136" i="14" s="1"/>
  <c r="L135" i="14" s="1"/>
  <c r="K137" i="14"/>
  <c r="K136" i="14" s="1"/>
  <c r="K135" i="14" s="1"/>
  <c r="J137" i="14"/>
  <c r="J136" i="14" s="1"/>
  <c r="J135" i="14" s="1"/>
  <c r="I137" i="14"/>
  <c r="I136" i="14"/>
  <c r="I135" i="14"/>
  <c r="L133" i="14"/>
  <c r="L132" i="14" s="1"/>
  <c r="L131" i="14" s="1"/>
  <c r="K133" i="14"/>
  <c r="K132" i="14" s="1"/>
  <c r="K131" i="14" s="1"/>
  <c r="J133" i="14"/>
  <c r="J132" i="14" s="1"/>
  <c r="J131" i="14" s="1"/>
  <c r="I133" i="14"/>
  <c r="I132" i="14"/>
  <c r="I131" i="14"/>
  <c r="L129" i="14"/>
  <c r="L128" i="14" s="1"/>
  <c r="L127" i="14" s="1"/>
  <c r="K129" i="14"/>
  <c r="K128" i="14" s="1"/>
  <c r="K127" i="14" s="1"/>
  <c r="J129" i="14"/>
  <c r="J128" i="14" s="1"/>
  <c r="J127" i="14" s="1"/>
  <c r="I129" i="14"/>
  <c r="I128" i="14"/>
  <c r="I127" i="14"/>
  <c r="L125" i="14"/>
  <c r="L124" i="14" s="1"/>
  <c r="L123" i="14" s="1"/>
  <c r="K125" i="14"/>
  <c r="K124" i="14" s="1"/>
  <c r="K123" i="14" s="1"/>
  <c r="J125" i="14"/>
  <c r="J124" i="14" s="1"/>
  <c r="J123" i="14" s="1"/>
  <c r="I125" i="14"/>
  <c r="I124" i="14" s="1"/>
  <c r="I123" i="14" s="1"/>
  <c r="L121" i="14"/>
  <c r="L120" i="14" s="1"/>
  <c r="L119" i="14" s="1"/>
  <c r="K121" i="14"/>
  <c r="K120" i="14" s="1"/>
  <c r="K119" i="14" s="1"/>
  <c r="J121" i="14"/>
  <c r="J120" i="14" s="1"/>
  <c r="J119" i="14" s="1"/>
  <c r="I121" i="14"/>
  <c r="I120" i="14" s="1"/>
  <c r="I119" i="14" s="1"/>
  <c r="L116" i="14"/>
  <c r="L115" i="14" s="1"/>
  <c r="L114" i="14" s="1"/>
  <c r="K116" i="14"/>
  <c r="K115" i="14" s="1"/>
  <c r="K114" i="14" s="1"/>
  <c r="J116" i="14"/>
  <c r="J115" i="14" s="1"/>
  <c r="J114" i="14" s="1"/>
  <c r="J113" i="14" s="1"/>
  <c r="I116" i="14"/>
  <c r="I115" i="14"/>
  <c r="I114" i="14"/>
  <c r="L110" i="14"/>
  <c r="L109" i="14" s="1"/>
  <c r="K110" i="14"/>
  <c r="J110" i="14"/>
  <c r="I110" i="14"/>
  <c r="K109" i="14"/>
  <c r="J109" i="14"/>
  <c r="I109" i="14"/>
  <c r="L106" i="14"/>
  <c r="L105" i="14" s="1"/>
  <c r="L104" i="14" s="1"/>
  <c r="K106" i="14"/>
  <c r="K105" i="14" s="1"/>
  <c r="K104" i="14" s="1"/>
  <c r="J106" i="14"/>
  <c r="J105" i="14" s="1"/>
  <c r="J104" i="14" s="1"/>
  <c r="I106" i="14"/>
  <c r="I105" i="14"/>
  <c r="I104" i="14"/>
  <c r="L101" i="14"/>
  <c r="L100" i="14" s="1"/>
  <c r="L99" i="14" s="1"/>
  <c r="K101" i="14"/>
  <c r="K100" i="14" s="1"/>
  <c r="K99" i="14" s="1"/>
  <c r="J101" i="14"/>
  <c r="J100" i="14" s="1"/>
  <c r="J99" i="14" s="1"/>
  <c r="I101" i="14"/>
  <c r="I100" i="14"/>
  <c r="I99" i="14"/>
  <c r="L96" i="14"/>
  <c r="L95" i="14" s="1"/>
  <c r="L94" i="14" s="1"/>
  <c r="K96" i="14"/>
  <c r="K95" i="14" s="1"/>
  <c r="K94" i="14" s="1"/>
  <c r="K93" i="14" s="1"/>
  <c r="J96" i="14"/>
  <c r="J95" i="14" s="1"/>
  <c r="J94" i="14" s="1"/>
  <c r="I96" i="14"/>
  <c r="I95" i="14"/>
  <c r="I94" i="14"/>
  <c r="I93" i="14" s="1"/>
  <c r="L89" i="14"/>
  <c r="L88" i="14" s="1"/>
  <c r="L87" i="14" s="1"/>
  <c r="L86" i="14" s="1"/>
  <c r="K89" i="14"/>
  <c r="J89" i="14"/>
  <c r="J88" i="14" s="1"/>
  <c r="J87" i="14" s="1"/>
  <c r="J86" i="14" s="1"/>
  <c r="I89" i="14"/>
  <c r="K88" i="14"/>
  <c r="I88" i="14"/>
  <c r="I87" i="14" s="1"/>
  <c r="I86" i="14" s="1"/>
  <c r="K87" i="14"/>
  <c r="K86" i="14" s="1"/>
  <c r="L84" i="14"/>
  <c r="K84" i="14"/>
  <c r="J84" i="14"/>
  <c r="I84" i="14"/>
  <c r="I83" i="14" s="1"/>
  <c r="I82" i="14" s="1"/>
  <c r="L83" i="14"/>
  <c r="L82" i="14" s="1"/>
  <c r="K83" i="14"/>
  <c r="K82" i="14" s="1"/>
  <c r="J83" i="14"/>
  <c r="J82" i="14" s="1"/>
  <c r="L78" i="14"/>
  <c r="K78" i="14"/>
  <c r="J78" i="14"/>
  <c r="I78" i="14"/>
  <c r="I77" i="14" s="1"/>
  <c r="I66" i="14" s="1"/>
  <c r="I65" i="14" s="1"/>
  <c r="L77" i="14"/>
  <c r="K77" i="14"/>
  <c r="J77" i="14"/>
  <c r="L73" i="14"/>
  <c r="L72" i="14" s="1"/>
  <c r="K73" i="14"/>
  <c r="J73" i="14"/>
  <c r="I73" i="14"/>
  <c r="K72" i="14"/>
  <c r="J72" i="14"/>
  <c r="I72" i="14"/>
  <c r="L68" i="14"/>
  <c r="L67" i="14" s="1"/>
  <c r="L66" i="14" s="1"/>
  <c r="L65" i="14" s="1"/>
  <c r="K68" i="14"/>
  <c r="K67" i="14" s="1"/>
  <c r="K66" i="14" s="1"/>
  <c r="K65" i="14" s="1"/>
  <c r="J68" i="14"/>
  <c r="J67" i="14" s="1"/>
  <c r="J66" i="14" s="1"/>
  <c r="J65" i="14" s="1"/>
  <c r="I68" i="14"/>
  <c r="I67" i="14"/>
  <c r="L49" i="14"/>
  <c r="L48" i="14" s="1"/>
  <c r="L47" i="14" s="1"/>
  <c r="L46" i="14" s="1"/>
  <c r="K49" i="14"/>
  <c r="J49" i="14"/>
  <c r="J48" i="14" s="1"/>
  <c r="J47" i="14" s="1"/>
  <c r="J46" i="14" s="1"/>
  <c r="I49" i="14"/>
  <c r="K48" i="14"/>
  <c r="I48" i="14"/>
  <c r="I47" i="14" s="1"/>
  <c r="I46" i="14" s="1"/>
  <c r="K47" i="14"/>
  <c r="K46" i="14" s="1"/>
  <c r="L44" i="14"/>
  <c r="K44" i="14"/>
  <c r="J44" i="14"/>
  <c r="I44" i="14"/>
  <c r="I43" i="14" s="1"/>
  <c r="I42" i="14" s="1"/>
  <c r="L43" i="14"/>
  <c r="L42" i="14" s="1"/>
  <c r="K43" i="14"/>
  <c r="K42" i="14" s="1"/>
  <c r="J43" i="14"/>
  <c r="J42" i="14" s="1"/>
  <c r="L40" i="14"/>
  <c r="K40" i="14"/>
  <c r="J40" i="14"/>
  <c r="I40" i="14"/>
  <c r="I37" i="14" s="1"/>
  <c r="I36" i="14" s="1"/>
  <c r="I35" i="14" s="1"/>
  <c r="L38" i="14"/>
  <c r="L37" i="14" s="1"/>
  <c r="L36" i="14" s="1"/>
  <c r="L35" i="14" s="1"/>
  <c r="K38" i="14"/>
  <c r="K37" i="14" s="1"/>
  <c r="K36" i="14" s="1"/>
  <c r="K35" i="14" s="1"/>
  <c r="J38" i="14"/>
  <c r="J37" i="14" s="1"/>
  <c r="J36" i="14" s="1"/>
  <c r="J35" i="14" s="1"/>
  <c r="I38" i="14"/>
  <c r="L365" i="10"/>
  <c r="L364" i="10" s="1"/>
  <c r="K365" i="10"/>
  <c r="K364" i="10" s="1"/>
  <c r="J365" i="10"/>
  <c r="J364" i="10" s="1"/>
  <c r="I365" i="10"/>
  <c r="I364" i="10" s="1"/>
  <c r="L362" i="10"/>
  <c r="L361" i="10" s="1"/>
  <c r="K362" i="10"/>
  <c r="K361" i="10" s="1"/>
  <c r="J362" i="10"/>
  <c r="J361" i="10" s="1"/>
  <c r="I362" i="10"/>
  <c r="I361" i="10" s="1"/>
  <c r="L359" i="10"/>
  <c r="L358" i="10" s="1"/>
  <c r="K359" i="10"/>
  <c r="J359" i="10"/>
  <c r="J358" i="10" s="1"/>
  <c r="I359" i="10"/>
  <c r="I358" i="10" s="1"/>
  <c r="K358" i="10"/>
  <c r="L355" i="10"/>
  <c r="K355" i="10"/>
  <c r="K354" i="10" s="1"/>
  <c r="J355" i="10"/>
  <c r="J354" i="10" s="1"/>
  <c r="I355" i="10"/>
  <c r="I354" i="10" s="1"/>
  <c r="L354" i="10"/>
  <c r="L351" i="10"/>
  <c r="K351" i="10"/>
  <c r="K350" i="10" s="1"/>
  <c r="J351" i="10"/>
  <c r="J350" i="10" s="1"/>
  <c r="I351" i="10"/>
  <c r="I350" i="10" s="1"/>
  <c r="L350" i="10"/>
  <c r="L347" i="10"/>
  <c r="L346" i="10" s="1"/>
  <c r="K347" i="10"/>
  <c r="J347" i="10"/>
  <c r="J346" i="10" s="1"/>
  <c r="I347" i="10"/>
  <c r="K346" i="10"/>
  <c r="I346" i="10"/>
  <c r="L343" i="10"/>
  <c r="K343" i="10"/>
  <c r="J343" i="10"/>
  <c r="I343" i="10"/>
  <c r="L340" i="10"/>
  <c r="K340" i="10"/>
  <c r="J340" i="10"/>
  <c r="I340" i="10"/>
  <c r="L338" i="10"/>
  <c r="L337" i="10" s="1"/>
  <c r="K338" i="10"/>
  <c r="K337" i="10" s="1"/>
  <c r="J338" i="10"/>
  <c r="J337" i="10" s="1"/>
  <c r="I338" i="10"/>
  <c r="I337" i="10" s="1"/>
  <c r="L333" i="10"/>
  <c r="K333" i="10"/>
  <c r="K332" i="10" s="1"/>
  <c r="J333" i="10"/>
  <c r="J332" i="10" s="1"/>
  <c r="I333" i="10"/>
  <c r="I332" i="10" s="1"/>
  <c r="L332" i="10"/>
  <c r="L330" i="10"/>
  <c r="L329" i="10" s="1"/>
  <c r="K330" i="10"/>
  <c r="J330" i="10"/>
  <c r="J329" i="10" s="1"/>
  <c r="I330" i="10"/>
  <c r="K329" i="10"/>
  <c r="I329" i="10"/>
  <c r="L327" i="10"/>
  <c r="K327" i="10"/>
  <c r="K326" i="10" s="1"/>
  <c r="J327" i="10"/>
  <c r="J326" i="10" s="1"/>
  <c r="I327" i="10"/>
  <c r="I326" i="10" s="1"/>
  <c r="L326" i="10"/>
  <c r="L323" i="10"/>
  <c r="K323" i="10"/>
  <c r="K322" i="10" s="1"/>
  <c r="J323" i="10"/>
  <c r="J322" i="10" s="1"/>
  <c r="I323" i="10"/>
  <c r="I322" i="10" s="1"/>
  <c r="L322" i="10"/>
  <c r="L319" i="10"/>
  <c r="L318" i="10" s="1"/>
  <c r="K319" i="10"/>
  <c r="J319" i="10"/>
  <c r="J318" i="10" s="1"/>
  <c r="I319" i="10"/>
  <c r="I318" i="10" s="1"/>
  <c r="K318" i="10"/>
  <c r="L315" i="10"/>
  <c r="L314" i="10" s="1"/>
  <c r="K315" i="10"/>
  <c r="K314" i="10" s="1"/>
  <c r="J315" i="10"/>
  <c r="I315" i="10"/>
  <c r="I314" i="10" s="1"/>
  <c r="J314" i="10"/>
  <c r="L311" i="10"/>
  <c r="K311" i="10"/>
  <c r="J311" i="10"/>
  <c r="I311" i="10"/>
  <c r="L308" i="10"/>
  <c r="K308" i="10"/>
  <c r="J308" i="10"/>
  <c r="I308" i="10"/>
  <c r="L306" i="10"/>
  <c r="K306" i="10"/>
  <c r="J306" i="10"/>
  <c r="J305" i="10" s="1"/>
  <c r="I306" i="10"/>
  <c r="I305" i="10" s="1"/>
  <c r="K305" i="10"/>
  <c r="K304" i="10" s="1"/>
  <c r="L300" i="10"/>
  <c r="L299" i="10" s="1"/>
  <c r="K300" i="10"/>
  <c r="K299" i="10" s="1"/>
  <c r="J300" i="10"/>
  <c r="J299" i="10" s="1"/>
  <c r="I300" i="10"/>
  <c r="I299" i="10" s="1"/>
  <c r="L297" i="10"/>
  <c r="L296" i="10" s="1"/>
  <c r="K297" i="10"/>
  <c r="J297" i="10"/>
  <c r="J296" i="10" s="1"/>
  <c r="I297" i="10"/>
  <c r="K296" i="10"/>
  <c r="I296" i="10"/>
  <c r="L294" i="10"/>
  <c r="K294" i="10"/>
  <c r="K293" i="10" s="1"/>
  <c r="J294" i="10"/>
  <c r="J293" i="10" s="1"/>
  <c r="I294" i="10"/>
  <c r="I293" i="10" s="1"/>
  <c r="L293" i="10"/>
  <c r="L290" i="10"/>
  <c r="L289" i="10" s="1"/>
  <c r="K290" i="10"/>
  <c r="K289" i="10" s="1"/>
  <c r="J290" i="10"/>
  <c r="J289" i="10" s="1"/>
  <c r="I290" i="10"/>
  <c r="I289" i="10" s="1"/>
  <c r="L286" i="10"/>
  <c r="L285" i="10" s="1"/>
  <c r="K286" i="10"/>
  <c r="J286" i="10"/>
  <c r="J285" i="10" s="1"/>
  <c r="I286" i="10"/>
  <c r="I285" i="10" s="1"/>
  <c r="K285" i="10"/>
  <c r="L282" i="10"/>
  <c r="K282" i="10"/>
  <c r="K281" i="10" s="1"/>
  <c r="J282" i="10"/>
  <c r="I282" i="10"/>
  <c r="I281" i="10" s="1"/>
  <c r="L281" i="10"/>
  <c r="J281" i="10"/>
  <c r="L278" i="10"/>
  <c r="K278" i="10"/>
  <c r="J278" i="10"/>
  <c r="I278" i="10"/>
  <c r="L275" i="10"/>
  <c r="K275" i="10"/>
  <c r="J275" i="10"/>
  <c r="I275" i="10"/>
  <c r="L273" i="10"/>
  <c r="L272" i="10" s="1"/>
  <c r="K273" i="10"/>
  <c r="J273" i="10"/>
  <c r="J272" i="10" s="1"/>
  <c r="I273" i="10"/>
  <c r="I272" i="10" s="1"/>
  <c r="K272" i="10"/>
  <c r="K271" i="10" s="1"/>
  <c r="L268" i="10"/>
  <c r="L267" i="10" s="1"/>
  <c r="K268" i="10"/>
  <c r="K267" i="10" s="1"/>
  <c r="J268" i="10"/>
  <c r="J267" i="10" s="1"/>
  <c r="I268" i="10"/>
  <c r="I267" i="10"/>
  <c r="L265" i="10"/>
  <c r="K265" i="10"/>
  <c r="K264" i="10" s="1"/>
  <c r="J265" i="10"/>
  <c r="J264" i="10" s="1"/>
  <c r="I265" i="10"/>
  <c r="I264" i="10" s="1"/>
  <c r="L264" i="10"/>
  <c r="L262" i="10"/>
  <c r="L261" i="10" s="1"/>
  <c r="K262" i="10"/>
  <c r="K261" i="10" s="1"/>
  <c r="J262" i="10"/>
  <c r="J261" i="10" s="1"/>
  <c r="I262" i="10"/>
  <c r="I261" i="10" s="1"/>
  <c r="L258" i="10"/>
  <c r="L257" i="10" s="1"/>
  <c r="K258" i="10"/>
  <c r="J258" i="10"/>
  <c r="J257" i="10" s="1"/>
  <c r="I258" i="10"/>
  <c r="K257" i="10"/>
  <c r="I257" i="10"/>
  <c r="L254" i="10"/>
  <c r="K254" i="10"/>
  <c r="K253" i="10" s="1"/>
  <c r="J254" i="10"/>
  <c r="J253" i="10" s="1"/>
  <c r="I254" i="10"/>
  <c r="I253" i="10" s="1"/>
  <c r="L253" i="10"/>
  <c r="L250" i="10"/>
  <c r="L249" i="10" s="1"/>
  <c r="K250" i="10"/>
  <c r="K249" i="10" s="1"/>
  <c r="J250" i="10"/>
  <c r="J249" i="10" s="1"/>
  <c r="I250" i="10"/>
  <c r="I249" i="10" s="1"/>
  <c r="L246" i="10"/>
  <c r="K246" i="10"/>
  <c r="J246" i="10"/>
  <c r="I246" i="10"/>
  <c r="L243" i="10"/>
  <c r="K243" i="10"/>
  <c r="J243" i="10"/>
  <c r="I243" i="10"/>
  <c r="L241" i="10"/>
  <c r="K241" i="10"/>
  <c r="K240" i="10" s="1"/>
  <c r="J241" i="10"/>
  <c r="J240" i="10" s="1"/>
  <c r="I241" i="10"/>
  <c r="I240" i="10" s="1"/>
  <c r="L240" i="10"/>
  <c r="L234" i="10"/>
  <c r="L233" i="10" s="1"/>
  <c r="L232" i="10" s="1"/>
  <c r="K234" i="10"/>
  <c r="K233" i="10" s="1"/>
  <c r="K232" i="10" s="1"/>
  <c r="J234" i="10"/>
  <c r="J233" i="10" s="1"/>
  <c r="J232" i="10" s="1"/>
  <c r="I234" i="10"/>
  <c r="I233" i="10"/>
  <c r="I232" i="10" s="1"/>
  <c r="L230" i="10"/>
  <c r="L229" i="10" s="1"/>
  <c r="L228" i="10" s="1"/>
  <c r="K230" i="10"/>
  <c r="J230" i="10"/>
  <c r="J229" i="10" s="1"/>
  <c r="J228" i="10" s="1"/>
  <c r="I230" i="10"/>
  <c r="I229" i="10" s="1"/>
  <c r="I228" i="10" s="1"/>
  <c r="K229" i="10"/>
  <c r="K228" i="10" s="1"/>
  <c r="L221" i="10"/>
  <c r="L220" i="10" s="1"/>
  <c r="K221" i="10"/>
  <c r="K220" i="10" s="1"/>
  <c r="J221" i="10"/>
  <c r="J220" i="10" s="1"/>
  <c r="I221" i="10"/>
  <c r="I220" i="10"/>
  <c r="L218" i="10"/>
  <c r="K218" i="10"/>
  <c r="K217" i="10" s="1"/>
  <c r="J218" i="10"/>
  <c r="J217" i="10" s="1"/>
  <c r="I218" i="10"/>
  <c r="I217" i="10" s="1"/>
  <c r="L217" i="10"/>
  <c r="L216" i="10" s="1"/>
  <c r="L211" i="10"/>
  <c r="L210" i="10" s="1"/>
  <c r="L209" i="10" s="1"/>
  <c r="K211" i="10"/>
  <c r="K210" i="10" s="1"/>
  <c r="K209" i="10" s="1"/>
  <c r="J211" i="10"/>
  <c r="J210" i="10" s="1"/>
  <c r="J209" i="10" s="1"/>
  <c r="I211" i="10"/>
  <c r="I210" i="10" s="1"/>
  <c r="I209" i="10" s="1"/>
  <c r="L207" i="10"/>
  <c r="K207" i="10"/>
  <c r="K206" i="10" s="1"/>
  <c r="J207" i="10"/>
  <c r="J206" i="10" s="1"/>
  <c r="I207" i="10"/>
  <c r="I206" i="10" s="1"/>
  <c r="L206" i="10"/>
  <c r="L202" i="10"/>
  <c r="L201" i="10" s="1"/>
  <c r="K202" i="10"/>
  <c r="K201" i="10" s="1"/>
  <c r="J202" i="10"/>
  <c r="J201" i="10" s="1"/>
  <c r="I202" i="10"/>
  <c r="I201" i="10" s="1"/>
  <c r="L196" i="10"/>
  <c r="L195" i="10" s="1"/>
  <c r="K196" i="10"/>
  <c r="J196" i="10"/>
  <c r="J195" i="10" s="1"/>
  <c r="I196" i="10"/>
  <c r="K195" i="10"/>
  <c r="I195" i="10"/>
  <c r="L191" i="10"/>
  <c r="K191" i="10"/>
  <c r="K190" i="10" s="1"/>
  <c r="J191" i="10"/>
  <c r="J190" i="10" s="1"/>
  <c r="I191" i="10"/>
  <c r="I190" i="10" s="1"/>
  <c r="L190" i="10"/>
  <c r="L188" i="10"/>
  <c r="L187" i="10" s="1"/>
  <c r="K188" i="10"/>
  <c r="K187" i="10" s="1"/>
  <c r="J188" i="10"/>
  <c r="J187" i="10" s="1"/>
  <c r="I188" i="10"/>
  <c r="I187" i="10" s="1"/>
  <c r="L180" i="10"/>
  <c r="L179" i="10" s="1"/>
  <c r="K180" i="10"/>
  <c r="J180" i="10"/>
  <c r="J179" i="10" s="1"/>
  <c r="I180" i="10"/>
  <c r="I179" i="10" s="1"/>
  <c r="K179" i="10"/>
  <c r="L175" i="10"/>
  <c r="K175" i="10"/>
  <c r="K174" i="10" s="1"/>
  <c r="K173" i="10" s="1"/>
  <c r="J175" i="10"/>
  <c r="J174" i="10" s="1"/>
  <c r="J173" i="10" s="1"/>
  <c r="I175" i="10"/>
  <c r="I174" i="10" s="1"/>
  <c r="L174" i="10"/>
  <c r="L171" i="10"/>
  <c r="L170" i="10" s="1"/>
  <c r="L169" i="10" s="1"/>
  <c r="K171" i="10"/>
  <c r="K170" i="10" s="1"/>
  <c r="K169" i="10" s="1"/>
  <c r="J171" i="10"/>
  <c r="I171" i="10"/>
  <c r="I170" i="10" s="1"/>
  <c r="I169" i="10" s="1"/>
  <c r="J170" i="10"/>
  <c r="J169" i="10" s="1"/>
  <c r="L166" i="10"/>
  <c r="L165" i="10" s="1"/>
  <c r="K166" i="10"/>
  <c r="K165" i="10" s="1"/>
  <c r="J166" i="10"/>
  <c r="J165" i="10" s="1"/>
  <c r="I166" i="10"/>
  <c r="I165" i="10" s="1"/>
  <c r="L161" i="10"/>
  <c r="L160" i="10" s="1"/>
  <c r="L159" i="10" s="1"/>
  <c r="L158" i="10" s="1"/>
  <c r="K161" i="10"/>
  <c r="K160" i="10" s="1"/>
  <c r="J161" i="10"/>
  <c r="I161" i="10"/>
  <c r="I160" i="10" s="1"/>
  <c r="J160" i="10"/>
  <c r="J159" i="10" s="1"/>
  <c r="J158" i="10" s="1"/>
  <c r="L155" i="10"/>
  <c r="L154" i="10" s="1"/>
  <c r="L153" i="10" s="1"/>
  <c r="K155" i="10"/>
  <c r="K154" i="10" s="1"/>
  <c r="K153" i="10" s="1"/>
  <c r="J155" i="10"/>
  <c r="J154" i="10" s="1"/>
  <c r="J153" i="10" s="1"/>
  <c r="I155" i="10"/>
  <c r="I154" i="10" s="1"/>
  <c r="I153" i="10" s="1"/>
  <c r="L151" i="10"/>
  <c r="L150" i="10" s="1"/>
  <c r="K151" i="10"/>
  <c r="J151" i="10"/>
  <c r="J150" i="10" s="1"/>
  <c r="I151" i="10"/>
  <c r="I150" i="10" s="1"/>
  <c r="K150" i="10"/>
  <c r="L147" i="10"/>
  <c r="K147" i="10"/>
  <c r="K146" i="10" s="1"/>
  <c r="K145" i="10" s="1"/>
  <c r="J147" i="10"/>
  <c r="J146" i="10" s="1"/>
  <c r="J145" i="10" s="1"/>
  <c r="I147" i="10"/>
  <c r="I146" i="10" s="1"/>
  <c r="I145" i="10" s="1"/>
  <c r="L146" i="10"/>
  <c r="L145" i="10" s="1"/>
  <c r="L142" i="10"/>
  <c r="L141" i="10" s="1"/>
  <c r="L140" i="10" s="1"/>
  <c r="L139" i="10" s="1"/>
  <c r="K142" i="10"/>
  <c r="K141" i="10" s="1"/>
  <c r="K140" i="10" s="1"/>
  <c r="J142" i="10"/>
  <c r="I142" i="10"/>
  <c r="I141" i="10" s="1"/>
  <c r="I140" i="10" s="1"/>
  <c r="J141" i="10"/>
  <c r="J140" i="10" s="1"/>
  <c r="L137" i="10"/>
  <c r="L136" i="10" s="1"/>
  <c r="L135" i="10" s="1"/>
  <c r="K137" i="10"/>
  <c r="K136" i="10" s="1"/>
  <c r="K135" i="10" s="1"/>
  <c r="J137" i="10"/>
  <c r="J136" i="10" s="1"/>
  <c r="J135" i="10" s="1"/>
  <c r="I137" i="10"/>
  <c r="I136" i="10" s="1"/>
  <c r="I135" i="10" s="1"/>
  <c r="L133" i="10"/>
  <c r="L132" i="10" s="1"/>
  <c r="L131" i="10" s="1"/>
  <c r="K133" i="10"/>
  <c r="J133" i="10"/>
  <c r="J132" i="10" s="1"/>
  <c r="J131" i="10" s="1"/>
  <c r="I133" i="10"/>
  <c r="I132" i="10" s="1"/>
  <c r="I131" i="10" s="1"/>
  <c r="K132" i="10"/>
  <c r="K131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 s="1"/>
  <c r="I127" i="10" s="1"/>
  <c r="L125" i="10"/>
  <c r="L124" i="10" s="1"/>
  <c r="L123" i="10" s="1"/>
  <c r="K125" i="10"/>
  <c r="J125" i="10"/>
  <c r="J124" i="10" s="1"/>
  <c r="J123" i="10" s="1"/>
  <c r="I125" i="10"/>
  <c r="I124" i="10" s="1"/>
  <c r="I123" i="10" s="1"/>
  <c r="K124" i="10"/>
  <c r="K123" i="10" s="1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 s="1"/>
  <c r="I119" i="10" s="1"/>
  <c r="L116" i="10"/>
  <c r="L115" i="10" s="1"/>
  <c r="L114" i="10" s="1"/>
  <c r="L113" i="10" s="1"/>
  <c r="K116" i="10"/>
  <c r="J116" i="10"/>
  <c r="J115" i="10" s="1"/>
  <c r="J114" i="10" s="1"/>
  <c r="I116" i="10"/>
  <c r="I115" i="10" s="1"/>
  <c r="I114" i="10" s="1"/>
  <c r="K115" i="10"/>
  <c r="K114" i="10" s="1"/>
  <c r="L110" i="10"/>
  <c r="K110" i="10"/>
  <c r="K109" i="10" s="1"/>
  <c r="J110" i="10"/>
  <c r="J109" i="10" s="1"/>
  <c r="I110" i="10"/>
  <c r="I109" i="10" s="1"/>
  <c r="L109" i="10"/>
  <c r="L106" i="10"/>
  <c r="L105" i="10" s="1"/>
  <c r="L104" i="10" s="1"/>
  <c r="K106" i="10"/>
  <c r="K105" i="10" s="1"/>
  <c r="K104" i="10" s="1"/>
  <c r="J106" i="10"/>
  <c r="J105" i="10" s="1"/>
  <c r="J104" i="10" s="1"/>
  <c r="I106" i="10"/>
  <c r="I105" i="10" s="1"/>
  <c r="I104" i="10" s="1"/>
  <c r="L101" i="10"/>
  <c r="L100" i="10" s="1"/>
  <c r="L99" i="10" s="1"/>
  <c r="K101" i="10"/>
  <c r="J101" i="10"/>
  <c r="J100" i="10" s="1"/>
  <c r="J99" i="10" s="1"/>
  <c r="I101" i="10"/>
  <c r="I100" i="10" s="1"/>
  <c r="I99" i="10" s="1"/>
  <c r="K100" i="10"/>
  <c r="K99" i="10" s="1"/>
  <c r="L96" i="10"/>
  <c r="L95" i="10" s="1"/>
  <c r="L94" i="10" s="1"/>
  <c r="K96" i="10"/>
  <c r="K95" i="10" s="1"/>
  <c r="K94" i="10" s="1"/>
  <c r="J96" i="10"/>
  <c r="J95" i="10" s="1"/>
  <c r="J94" i="10" s="1"/>
  <c r="I96" i="10"/>
  <c r="I95" i="10" s="1"/>
  <c r="I94" i="10" s="1"/>
  <c r="L89" i="10"/>
  <c r="K89" i="10"/>
  <c r="K88" i="10" s="1"/>
  <c r="K87" i="10" s="1"/>
  <c r="K86" i="10" s="1"/>
  <c r="J89" i="10"/>
  <c r="J88" i="10" s="1"/>
  <c r="J87" i="10" s="1"/>
  <c r="J86" i="10" s="1"/>
  <c r="I89" i="10"/>
  <c r="I88" i="10" s="1"/>
  <c r="I87" i="10" s="1"/>
  <c r="I86" i="10" s="1"/>
  <c r="L88" i="10"/>
  <c r="L87" i="10" s="1"/>
  <c r="L86" i="10" s="1"/>
  <c r="L84" i="10"/>
  <c r="K84" i="10"/>
  <c r="K83" i="10" s="1"/>
  <c r="K82" i="10" s="1"/>
  <c r="J84" i="10"/>
  <c r="I84" i="10"/>
  <c r="I83" i="10" s="1"/>
  <c r="I82" i="10" s="1"/>
  <c r="L83" i="10"/>
  <c r="L82" i="10" s="1"/>
  <c r="J83" i="10"/>
  <c r="J82" i="10" s="1"/>
  <c r="L78" i="10"/>
  <c r="K78" i="10"/>
  <c r="K77" i="10" s="1"/>
  <c r="J78" i="10"/>
  <c r="J77" i="10" s="1"/>
  <c r="I78" i="10"/>
  <c r="I77" i="10" s="1"/>
  <c r="L77" i="10"/>
  <c r="L73" i="10"/>
  <c r="K73" i="10"/>
  <c r="K72" i="10" s="1"/>
  <c r="J73" i="10"/>
  <c r="J72" i="10" s="1"/>
  <c r="I73" i="10"/>
  <c r="I72" i="10" s="1"/>
  <c r="L72" i="10"/>
  <c r="L68" i="10"/>
  <c r="L67" i="10" s="1"/>
  <c r="K68" i="10"/>
  <c r="J68" i="10"/>
  <c r="J67" i="10" s="1"/>
  <c r="I68" i="10"/>
  <c r="I67" i="10" s="1"/>
  <c r="K67" i="10"/>
  <c r="L49" i="10"/>
  <c r="K49" i="10"/>
  <c r="K48" i="10" s="1"/>
  <c r="K47" i="10" s="1"/>
  <c r="K46" i="10" s="1"/>
  <c r="J49" i="10"/>
  <c r="J48" i="10" s="1"/>
  <c r="J47" i="10" s="1"/>
  <c r="J46" i="10" s="1"/>
  <c r="I49" i="10"/>
  <c r="I48" i="10" s="1"/>
  <c r="I47" i="10" s="1"/>
  <c r="I46" i="10" s="1"/>
  <c r="L48" i="10"/>
  <c r="L47" i="10"/>
  <c r="L46" i="10" s="1"/>
  <c r="L44" i="10"/>
  <c r="K44" i="10"/>
  <c r="K43" i="10" s="1"/>
  <c r="K42" i="10" s="1"/>
  <c r="J44" i="10"/>
  <c r="I44" i="10"/>
  <c r="I43" i="10" s="1"/>
  <c r="I42" i="10" s="1"/>
  <c r="L43" i="10"/>
  <c r="L42" i="10" s="1"/>
  <c r="J43" i="10"/>
  <c r="J42" i="10" s="1"/>
  <c r="L40" i="10"/>
  <c r="K40" i="10"/>
  <c r="J40" i="10"/>
  <c r="I40" i="10"/>
  <c r="L38" i="10"/>
  <c r="L37" i="10" s="1"/>
  <c r="L36" i="10" s="1"/>
  <c r="K38" i="10"/>
  <c r="K37" i="10" s="1"/>
  <c r="K36" i="10" s="1"/>
  <c r="J38" i="10"/>
  <c r="J37" i="10" s="1"/>
  <c r="J36" i="10" s="1"/>
  <c r="J35" i="10" s="1"/>
  <c r="I38" i="10"/>
  <c r="I37" i="10"/>
  <c r="I36" i="10" s="1"/>
  <c r="I35" i="10" s="1"/>
  <c r="L365" i="13"/>
  <c r="K365" i="13"/>
  <c r="K364" i="13" s="1"/>
  <c r="J365" i="13"/>
  <c r="J364" i="13" s="1"/>
  <c r="I365" i="13"/>
  <c r="I364" i="13" s="1"/>
  <c r="L364" i="13"/>
  <c r="L362" i="13"/>
  <c r="L361" i="13" s="1"/>
  <c r="K362" i="13"/>
  <c r="J362" i="13"/>
  <c r="I362" i="13"/>
  <c r="K361" i="13"/>
  <c r="J361" i="13"/>
  <c r="I361" i="13"/>
  <c r="L359" i="13"/>
  <c r="L358" i="13" s="1"/>
  <c r="K359" i="13"/>
  <c r="K358" i="13" s="1"/>
  <c r="J359" i="13"/>
  <c r="J358" i="13" s="1"/>
  <c r="I359" i="13"/>
  <c r="I358" i="13" s="1"/>
  <c r="L355" i="13"/>
  <c r="L354" i="13" s="1"/>
  <c r="K355" i="13"/>
  <c r="K354" i="13" s="1"/>
  <c r="J355" i="13"/>
  <c r="I355" i="13"/>
  <c r="J354" i="13"/>
  <c r="I354" i="13"/>
  <c r="L351" i="13"/>
  <c r="L350" i="13" s="1"/>
  <c r="K351" i="13"/>
  <c r="K350" i="13" s="1"/>
  <c r="J351" i="13"/>
  <c r="J350" i="13" s="1"/>
  <c r="I351" i="13"/>
  <c r="I350" i="13" s="1"/>
  <c r="L347" i="13"/>
  <c r="L346" i="13" s="1"/>
  <c r="K347" i="13"/>
  <c r="K346" i="13" s="1"/>
  <c r="J347" i="13"/>
  <c r="J346" i="13" s="1"/>
  <c r="I347" i="13"/>
  <c r="I346" i="13" s="1"/>
  <c r="L343" i="13"/>
  <c r="K343" i="13"/>
  <c r="J343" i="13"/>
  <c r="I343" i="13"/>
  <c r="L340" i="13"/>
  <c r="K340" i="13"/>
  <c r="J340" i="13"/>
  <c r="I340" i="13"/>
  <c r="L338" i="13"/>
  <c r="L337" i="13" s="1"/>
  <c r="K338" i="13"/>
  <c r="J338" i="13"/>
  <c r="I338" i="13"/>
  <c r="K337" i="13"/>
  <c r="J337" i="13"/>
  <c r="I337" i="13"/>
  <c r="L333" i="13"/>
  <c r="L332" i="13" s="1"/>
  <c r="K333" i="13"/>
  <c r="K332" i="13" s="1"/>
  <c r="J333" i="13"/>
  <c r="I333" i="13"/>
  <c r="J332" i="13"/>
  <c r="I332" i="13"/>
  <c r="L330" i="13"/>
  <c r="L329" i="13" s="1"/>
  <c r="K330" i="13"/>
  <c r="K329" i="13" s="1"/>
  <c r="J330" i="13"/>
  <c r="J329" i="13" s="1"/>
  <c r="I330" i="13"/>
  <c r="I329" i="13" s="1"/>
  <c r="L327" i="13"/>
  <c r="L326" i="13" s="1"/>
  <c r="K327" i="13"/>
  <c r="K326" i="13" s="1"/>
  <c r="J327" i="13"/>
  <c r="J326" i="13" s="1"/>
  <c r="I327" i="13"/>
  <c r="I326" i="13"/>
  <c r="L323" i="13"/>
  <c r="L322" i="13" s="1"/>
  <c r="K323" i="13"/>
  <c r="K322" i="13" s="1"/>
  <c r="J323" i="13"/>
  <c r="I323" i="13"/>
  <c r="J322" i="13"/>
  <c r="I322" i="13"/>
  <c r="L319" i="13"/>
  <c r="L318" i="13" s="1"/>
  <c r="K319" i="13"/>
  <c r="K318" i="13" s="1"/>
  <c r="J319" i="13"/>
  <c r="J318" i="13" s="1"/>
  <c r="I319" i="13"/>
  <c r="I318" i="13" s="1"/>
  <c r="L315" i="13"/>
  <c r="L314" i="13" s="1"/>
  <c r="K315" i="13"/>
  <c r="K314" i="13" s="1"/>
  <c r="J315" i="13"/>
  <c r="J314" i="13" s="1"/>
  <c r="I315" i="13"/>
  <c r="I314" i="13"/>
  <c r="L311" i="13"/>
  <c r="K311" i="13"/>
  <c r="J311" i="13"/>
  <c r="I311" i="13"/>
  <c r="L308" i="13"/>
  <c r="K308" i="13"/>
  <c r="J308" i="13"/>
  <c r="I308" i="13"/>
  <c r="L306" i="13"/>
  <c r="K306" i="13"/>
  <c r="J306" i="13"/>
  <c r="J305" i="13" s="1"/>
  <c r="I306" i="13"/>
  <c r="I305" i="13" s="1"/>
  <c r="L300" i="13"/>
  <c r="L299" i="13" s="1"/>
  <c r="K300" i="13"/>
  <c r="K299" i="13" s="1"/>
  <c r="J300" i="13"/>
  <c r="I300" i="13"/>
  <c r="I299" i="13" s="1"/>
  <c r="J299" i="13"/>
  <c r="L297" i="13"/>
  <c r="L296" i="13" s="1"/>
  <c r="K297" i="13"/>
  <c r="K296" i="13" s="1"/>
  <c r="J297" i="13"/>
  <c r="J296" i="13" s="1"/>
  <c r="I297" i="13"/>
  <c r="I296" i="13" s="1"/>
  <c r="L294" i="13"/>
  <c r="L293" i="13" s="1"/>
  <c r="K294" i="13"/>
  <c r="K293" i="13" s="1"/>
  <c r="J294" i="13"/>
  <c r="J293" i="13" s="1"/>
  <c r="I294" i="13"/>
  <c r="I293" i="13"/>
  <c r="L290" i="13"/>
  <c r="L289" i="13" s="1"/>
  <c r="K290" i="13"/>
  <c r="J290" i="13"/>
  <c r="I290" i="13"/>
  <c r="K289" i="13"/>
  <c r="J289" i="13"/>
  <c r="I289" i="13"/>
  <c r="L286" i="13"/>
  <c r="L285" i="13" s="1"/>
  <c r="K286" i="13"/>
  <c r="K285" i="13" s="1"/>
  <c r="J286" i="13"/>
  <c r="J285" i="13" s="1"/>
  <c r="I286" i="13"/>
  <c r="I285" i="13" s="1"/>
  <c r="L282" i="13"/>
  <c r="K282" i="13"/>
  <c r="K281" i="13" s="1"/>
  <c r="J282" i="13"/>
  <c r="I282" i="13"/>
  <c r="L281" i="13"/>
  <c r="J281" i="13"/>
  <c r="I281" i="13"/>
  <c r="L278" i="13"/>
  <c r="K278" i="13"/>
  <c r="J278" i="13"/>
  <c r="I278" i="13"/>
  <c r="L275" i="13"/>
  <c r="K275" i="13"/>
  <c r="J275" i="13"/>
  <c r="I275" i="13"/>
  <c r="L273" i="13"/>
  <c r="L272" i="13" s="1"/>
  <c r="K273" i="13"/>
  <c r="K272" i="13" s="1"/>
  <c r="J273" i="13"/>
  <c r="J272" i="13" s="1"/>
  <c r="I273" i="13"/>
  <c r="I272" i="13" s="1"/>
  <c r="L268" i="13"/>
  <c r="L267" i="13" s="1"/>
  <c r="K268" i="13"/>
  <c r="K267" i="13" s="1"/>
  <c r="J268" i="13"/>
  <c r="J267" i="13" s="1"/>
  <c r="I268" i="13"/>
  <c r="I267" i="13" s="1"/>
  <c r="L265" i="13"/>
  <c r="K265" i="13"/>
  <c r="K264" i="13" s="1"/>
  <c r="J265" i="13"/>
  <c r="I265" i="13"/>
  <c r="L264" i="13"/>
  <c r="J264" i="13"/>
  <c r="I264" i="13"/>
  <c r="L262" i="13"/>
  <c r="L261" i="13" s="1"/>
  <c r="K262" i="13"/>
  <c r="K261" i="13" s="1"/>
  <c r="J262" i="13"/>
  <c r="J261" i="13" s="1"/>
  <c r="I262" i="13"/>
  <c r="I261" i="13" s="1"/>
  <c r="L258" i="13"/>
  <c r="L257" i="13" s="1"/>
  <c r="K258" i="13"/>
  <c r="K257" i="13" s="1"/>
  <c r="J258" i="13"/>
  <c r="J257" i="13" s="1"/>
  <c r="I258" i="13"/>
  <c r="I257" i="13" s="1"/>
  <c r="L254" i="13"/>
  <c r="L253" i="13" s="1"/>
  <c r="K254" i="13"/>
  <c r="K253" i="13" s="1"/>
  <c r="J254" i="13"/>
  <c r="J253" i="13" s="1"/>
  <c r="I254" i="13"/>
  <c r="I253" i="13" s="1"/>
  <c r="L250" i="13"/>
  <c r="K250" i="13"/>
  <c r="J250" i="13"/>
  <c r="I250" i="13"/>
  <c r="I249" i="13" s="1"/>
  <c r="L249" i="13"/>
  <c r="K249" i="13"/>
  <c r="J249" i="13"/>
  <c r="L246" i="13"/>
  <c r="K246" i="13"/>
  <c r="J246" i="13"/>
  <c r="I246" i="13"/>
  <c r="L243" i="13"/>
  <c r="K243" i="13"/>
  <c r="J243" i="13"/>
  <c r="I243" i="13"/>
  <c r="L241" i="13"/>
  <c r="L240" i="13" s="1"/>
  <c r="K241" i="13"/>
  <c r="K240" i="13" s="1"/>
  <c r="J241" i="13"/>
  <c r="J240" i="13" s="1"/>
  <c r="J239" i="13" s="1"/>
  <c r="I241" i="13"/>
  <c r="I240" i="13" s="1"/>
  <c r="L234" i="13"/>
  <c r="L233" i="13" s="1"/>
  <c r="L232" i="13" s="1"/>
  <c r="K234" i="13"/>
  <c r="K233" i="13" s="1"/>
  <c r="K232" i="13" s="1"/>
  <c r="J234" i="13"/>
  <c r="J233" i="13" s="1"/>
  <c r="J232" i="13" s="1"/>
  <c r="I234" i="13"/>
  <c r="I233" i="13" s="1"/>
  <c r="I232" i="13" s="1"/>
  <c r="L230" i="13"/>
  <c r="L229" i="13" s="1"/>
  <c r="L228" i="13" s="1"/>
  <c r="K230" i="13"/>
  <c r="K229" i="13" s="1"/>
  <c r="K228" i="13" s="1"/>
  <c r="J230" i="13"/>
  <c r="J229" i="13" s="1"/>
  <c r="J228" i="13" s="1"/>
  <c r="I230" i="13"/>
  <c r="I229" i="13" s="1"/>
  <c r="I228" i="13" s="1"/>
  <c r="L221" i="13"/>
  <c r="L220" i="13" s="1"/>
  <c r="K221" i="13"/>
  <c r="K220" i="13" s="1"/>
  <c r="J221" i="13"/>
  <c r="J220" i="13" s="1"/>
  <c r="I221" i="13"/>
  <c r="I220" i="13" s="1"/>
  <c r="L218" i="13"/>
  <c r="K218" i="13"/>
  <c r="K217" i="13" s="1"/>
  <c r="K216" i="13" s="1"/>
  <c r="J218" i="13"/>
  <c r="J217" i="13" s="1"/>
  <c r="I218" i="13"/>
  <c r="L217" i="13"/>
  <c r="I217" i="13"/>
  <c r="I216" i="13" s="1"/>
  <c r="L211" i="13"/>
  <c r="L210" i="13" s="1"/>
  <c r="L209" i="13" s="1"/>
  <c r="K211" i="13"/>
  <c r="K210" i="13" s="1"/>
  <c r="K209" i="13" s="1"/>
  <c r="J211" i="13"/>
  <c r="J210" i="13" s="1"/>
  <c r="J209" i="13" s="1"/>
  <c r="I211" i="13"/>
  <c r="I210" i="13"/>
  <c r="I209" i="13" s="1"/>
  <c r="L207" i="13"/>
  <c r="K207" i="13"/>
  <c r="K206" i="13" s="1"/>
  <c r="J207" i="13"/>
  <c r="I207" i="13"/>
  <c r="L206" i="13"/>
  <c r="J206" i="13"/>
  <c r="I206" i="13"/>
  <c r="L202" i="13"/>
  <c r="K202" i="13"/>
  <c r="K201" i="13" s="1"/>
  <c r="J202" i="13"/>
  <c r="I202" i="13"/>
  <c r="L201" i="13"/>
  <c r="J201" i="13"/>
  <c r="I201" i="13"/>
  <c r="L196" i="13"/>
  <c r="L195" i="13" s="1"/>
  <c r="K196" i="13"/>
  <c r="K195" i="13" s="1"/>
  <c r="J196" i="13"/>
  <c r="J195" i="13" s="1"/>
  <c r="I196" i="13"/>
  <c r="I195" i="13" s="1"/>
  <c r="L191" i="13"/>
  <c r="K191" i="13"/>
  <c r="K190" i="13" s="1"/>
  <c r="J191" i="13"/>
  <c r="I191" i="13"/>
  <c r="L190" i="13"/>
  <c r="J190" i="13"/>
  <c r="I190" i="13"/>
  <c r="L188" i="13"/>
  <c r="K188" i="13"/>
  <c r="K187" i="13" s="1"/>
  <c r="J188" i="13"/>
  <c r="J187" i="13" s="1"/>
  <c r="I188" i="13"/>
  <c r="I187" i="13" s="1"/>
  <c r="L187" i="13"/>
  <c r="L180" i="13"/>
  <c r="L179" i="13" s="1"/>
  <c r="K180" i="13"/>
  <c r="K179" i="13" s="1"/>
  <c r="J180" i="13"/>
  <c r="J179" i="13" s="1"/>
  <c r="I180" i="13"/>
  <c r="I179" i="13" s="1"/>
  <c r="L175" i="13"/>
  <c r="K175" i="13"/>
  <c r="K174" i="13" s="1"/>
  <c r="J175" i="13"/>
  <c r="J174" i="13" s="1"/>
  <c r="I175" i="13"/>
  <c r="I174" i="13" s="1"/>
  <c r="I173" i="13" s="1"/>
  <c r="L174" i="13"/>
  <c r="L171" i="13"/>
  <c r="K171" i="13"/>
  <c r="K170" i="13" s="1"/>
  <c r="K169" i="13" s="1"/>
  <c r="J171" i="13"/>
  <c r="J170" i="13" s="1"/>
  <c r="J169" i="13" s="1"/>
  <c r="I171" i="13"/>
  <c r="I170" i="13" s="1"/>
  <c r="I169" i="13" s="1"/>
  <c r="L170" i="13"/>
  <c r="L169" i="13" s="1"/>
  <c r="L166" i="13"/>
  <c r="L165" i="13" s="1"/>
  <c r="K166" i="13"/>
  <c r="K165" i="13" s="1"/>
  <c r="J166" i="13"/>
  <c r="J165" i="13" s="1"/>
  <c r="I166" i="13"/>
  <c r="I165" i="13" s="1"/>
  <c r="L161" i="13"/>
  <c r="K161" i="13"/>
  <c r="K160" i="13" s="1"/>
  <c r="J161" i="13"/>
  <c r="I161" i="13"/>
  <c r="I160" i="13" s="1"/>
  <c r="I159" i="13" s="1"/>
  <c r="I158" i="13" s="1"/>
  <c r="L160" i="13"/>
  <c r="L159" i="13" s="1"/>
  <c r="L158" i="13" s="1"/>
  <c r="J160" i="13"/>
  <c r="L155" i="13"/>
  <c r="L154" i="13" s="1"/>
  <c r="L153" i="13" s="1"/>
  <c r="K155" i="13"/>
  <c r="K154" i="13" s="1"/>
  <c r="K153" i="13" s="1"/>
  <c r="J155" i="13"/>
  <c r="J154" i="13" s="1"/>
  <c r="J153" i="13" s="1"/>
  <c r="I155" i="13"/>
  <c r="I154" i="13" s="1"/>
  <c r="I153" i="13" s="1"/>
  <c r="L151" i="13"/>
  <c r="L150" i="13" s="1"/>
  <c r="K151" i="13"/>
  <c r="K150" i="13" s="1"/>
  <c r="J151" i="13"/>
  <c r="J150" i="13" s="1"/>
  <c r="I151" i="13"/>
  <c r="I150" i="13" s="1"/>
  <c r="L147" i="13"/>
  <c r="K147" i="13"/>
  <c r="K146" i="13" s="1"/>
  <c r="K145" i="13" s="1"/>
  <c r="J147" i="13"/>
  <c r="J146" i="13" s="1"/>
  <c r="J145" i="13" s="1"/>
  <c r="I147" i="13"/>
  <c r="I146" i="13" s="1"/>
  <c r="I145" i="13" s="1"/>
  <c r="L146" i="13"/>
  <c r="L145" i="13" s="1"/>
  <c r="L142" i="13"/>
  <c r="L141" i="13" s="1"/>
  <c r="L140" i="13" s="1"/>
  <c r="L139" i="13" s="1"/>
  <c r="K142" i="13"/>
  <c r="K141" i="13" s="1"/>
  <c r="K140" i="13" s="1"/>
  <c r="J142" i="13"/>
  <c r="J141" i="13" s="1"/>
  <c r="J140" i="13" s="1"/>
  <c r="J139" i="13" s="1"/>
  <c r="I142" i="13"/>
  <c r="I141" i="13" s="1"/>
  <c r="I140" i="13" s="1"/>
  <c r="L137" i="13"/>
  <c r="L136" i="13" s="1"/>
  <c r="L135" i="13" s="1"/>
  <c r="K137" i="13"/>
  <c r="K136" i="13" s="1"/>
  <c r="K135" i="13" s="1"/>
  <c r="J137" i="13"/>
  <c r="J136" i="13" s="1"/>
  <c r="J135" i="13" s="1"/>
  <c r="I137" i="13"/>
  <c r="I136" i="13" s="1"/>
  <c r="I135" i="13" s="1"/>
  <c r="L133" i="13"/>
  <c r="L132" i="13" s="1"/>
  <c r="L131" i="13" s="1"/>
  <c r="K133" i="13"/>
  <c r="K132" i="13" s="1"/>
  <c r="K131" i="13" s="1"/>
  <c r="J133" i="13"/>
  <c r="J132" i="13" s="1"/>
  <c r="J131" i="13" s="1"/>
  <c r="I133" i="13"/>
  <c r="I132" i="13" s="1"/>
  <c r="I131" i="13" s="1"/>
  <c r="L129" i="13"/>
  <c r="L128" i="13" s="1"/>
  <c r="L127" i="13" s="1"/>
  <c r="K129" i="13"/>
  <c r="K128" i="13" s="1"/>
  <c r="K127" i="13" s="1"/>
  <c r="J129" i="13"/>
  <c r="J128" i="13" s="1"/>
  <c r="J127" i="13" s="1"/>
  <c r="I129" i="13"/>
  <c r="I128" i="13" s="1"/>
  <c r="I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 s="1"/>
  <c r="I123" i="13" s="1"/>
  <c r="L121" i="13"/>
  <c r="L120" i="13" s="1"/>
  <c r="L119" i="13" s="1"/>
  <c r="K121" i="13"/>
  <c r="K120" i="13" s="1"/>
  <c r="K119" i="13" s="1"/>
  <c r="J121" i="13"/>
  <c r="J120" i="13" s="1"/>
  <c r="J119" i="13" s="1"/>
  <c r="I121" i="13"/>
  <c r="I120" i="13" s="1"/>
  <c r="I119" i="13" s="1"/>
  <c r="L116" i="13"/>
  <c r="L115" i="13" s="1"/>
  <c r="L114" i="13" s="1"/>
  <c r="K116" i="13"/>
  <c r="K115" i="13" s="1"/>
  <c r="K114" i="13" s="1"/>
  <c r="J116" i="13"/>
  <c r="J115" i="13" s="1"/>
  <c r="J114" i="13" s="1"/>
  <c r="I116" i="13"/>
  <c r="I115" i="13" s="1"/>
  <c r="I114" i="13" s="1"/>
  <c r="L110" i="13"/>
  <c r="K110" i="13"/>
  <c r="J110" i="13"/>
  <c r="J109" i="13" s="1"/>
  <c r="I110" i="13"/>
  <c r="I109" i="13" s="1"/>
  <c r="L109" i="13"/>
  <c r="K109" i="13"/>
  <c r="L106" i="13"/>
  <c r="L105" i="13" s="1"/>
  <c r="L104" i="13" s="1"/>
  <c r="K106" i="13"/>
  <c r="K105" i="13" s="1"/>
  <c r="K104" i="13" s="1"/>
  <c r="J106" i="13"/>
  <c r="J105" i="13" s="1"/>
  <c r="J104" i="13" s="1"/>
  <c r="I106" i="13"/>
  <c r="I105" i="13" s="1"/>
  <c r="I104" i="13" s="1"/>
  <c r="L101" i="13"/>
  <c r="L100" i="13" s="1"/>
  <c r="L99" i="13" s="1"/>
  <c r="K101" i="13"/>
  <c r="K100" i="13" s="1"/>
  <c r="K99" i="13" s="1"/>
  <c r="J101" i="13"/>
  <c r="J100" i="13" s="1"/>
  <c r="J99" i="13" s="1"/>
  <c r="I101" i="13"/>
  <c r="I100" i="13" s="1"/>
  <c r="I99" i="13" s="1"/>
  <c r="L96" i="13"/>
  <c r="L95" i="13" s="1"/>
  <c r="L94" i="13" s="1"/>
  <c r="K96" i="13"/>
  <c r="K95" i="13" s="1"/>
  <c r="K94" i="13" s="1"/>
  <c r="J96" i="13"/>
  <c r="J95" i="13" s="1"/>
  <c r="J94" i="13" s="1"/>
  <c r="I96" i="13"/>
  <c r="I95" i="13" s="1"/>
  <c r="I94" i="13" s="1"/>
  <c r="L89" i="13"/>
  <c r="K89" i="13"/>
  <c r="K88" i="13" s="1"/>
  <c r="K87" i="13" s="1"/>
  <c r="K86" i="13" s="1"/>
  <c r="J89" i="13"/>
  <c r="J88" i="13" s="1"/>
  <c r="J87" i="13" s="1"/>
  <c r="J86" i="13" s="1"/>
  <c r="I89" i="13"/>
  <c r="L88" i="13"/>
  <c r="I88" i="13"/>
  <c r="I87" i="13" s="1"/>
  <c r="I86" i="13" s="1"/>
  <c r="L87" i="13"/>
  <c r="L86" i="13" s="1"/>
  <c r="L84" i="13"/>
  <c r="K84" i="13"/>
  <c r="K83" i="13" s="1"/>
  <c r="K82" i="13" s="1"/>
  <c r="J84" i="13"/>
  <c r="I84" i="13"/>
  <c r="I83" i="13" s="1"/>
  <c r="I82" i="13" s="1"/>
  <c r="L83" i="13"/>
  <c r="L82" i="13" s="1"/>
  <c r="J83" i="13"/>
  <c r="J82" i="13" s="1"/>
  <c r="L78" i="13"/>
  <c r="K78" i="13"/>
  <c r="K77" i="13" s="1"/>
  <c r="J78" i="13"/>
  <c r="I78" i="13"/>
  <c r="I77" i="13" s="1"/>
  <c r="L77" i="13"/>
  <c r="J77" i="13"/>
  <c r="L73" i="13"/>
  <c r="K73" i="13"/>
  <c r="J73" i="13"/>
  <c r="I73" i="13"/>
  <c r="I72" i="13" s="1"/>
  <c r="L72" i="13"/>
  <c r="K72" i="13"/>
  <c r="J72" i="13"/>
  <c r="L68" i="13"/>
  <c r="L67" i="13" s="1"/>
  <c r="K68" i="13"/>
  <c r="K67" i="13" s="1"/>
  <c r="K66" i="13" s="1"/>
  <c r="K65" i="13" s="1"/>
  <c r="J68" i="13"/>
  <c r="J67" i="13" s="1"/>
  <c r="J66" i="13" s="1"/>
  <c r="J65" i="13" s="1"/>
  <c r="I68" i="13"/>
  <c r="I67" i="13" s="1"/>
  <c r="L49" i="13"/>
  <c r="L48" i="13" s="1"/>
  <c r="L47" i="13" s="1"/>
  <c r="L46" i="13" s="1"/>
  <c r="K49" i="13"/>
  <c r="J49" i="13"/>
  <c r="I49" i="13"/>
  <c r="I48" i="13" s="1"/>
  <c r="I47" i="13" s="1"/>
  <c r="I46" i="13" s="1"/>
  <c r="K48" i="13"/>
  <c r="K47" i="13" s="1"/>
  <c r="K46" i="13" s="1"/>
  <c r="J48" i="13"/>
  <c r="J47" i="13" s="1"/>
  <c r="J46" i="13" s="1"/>
  <c r="L44" i="13"/>
  <c r="L43" i="13" s="1"/>
  <c r="L42" i="13" s="1"/>
  <c r="K44" i="13"/>
  <c r="K43" i="13" s="1"/>
  <c r="K42" i="13" s="1"/>
  <c r="J44" i="13"/>
  <c r="J43" i="13" s="1"/>
  <c r="J42" i="13" s="1"/>
  <c r="I44" i="13"/>
  <c r="I43" i="13" s="1"/>
  <c r="I42" i="13" s="1"/>
  <c r="L40" i="13"/>
  <c r="K40" i="13"/>
  <c r="J40" i="13"/>
  <c r="I40" i="13"/>
  <c r="L38" i="13"/>
  <c r="L37" i="13" s="1"/>
  <c r="L36" i="13" s="1"/>
  <c r="K38" i="13"/>
  <c r="K37" i="13" s="1"/>
  <c r="K36" i="13" s="1"/>
  <c r="J38" i="13"/>
  <c r="J37" i="13" s="1"/>
  <c r="J36" i="13" s="1"/>
  <c r="I38" i="13"/>
  <c r="I37" i="13" s="1"/>
  <c r="I36" i="13" s="1"/>
  <c r="I35" i="13" s="1"/>
  <c r="L365" i="12"/>
  <c r="L364" i="12" s="1"/>
  <c r="K365" i="12"/>
  <c r="K364" i="12" s="1"/>
  <c r="J365" i="12"/>
  <c r="J364" i="12" s="1"/>
  <c r="I365" i="12"/>
  <c r="I364" i="12" s="1"/>
  <c r="L362" i="12"/>
  <c r="L361" i="12" s="1"/>
  <c r="K362" i="12"/>
  <c r="K361" i="12" s="1"/>
  <c r="J362" i="12"/>
  <c r="J361" i="12" s="1"/>
  <c r="I362" i="12"/>
  <c r="I361" i="12" s="1"/>
  <c r="L359" i="12"/>
  <c r="L358" i="12" s="1"/>
  <c r="K359" i="12"/>
  <c r="K358" i="12" s="1"/>
  <c r="J359" i="12"/>
  <c r="J358" i="12" s="1"/>
  <c r="I359" i="12"/>
  <c r="I358" i="12"/>
  <c r="L355" i="12"/>
  <c r="L354" i="12" s="1"/>
  <c r="K355" i="12"/>
  <c r="K354" i="12" s="1"/>
  <c r="J355" i="12"/>
  <c r="I355" i="12"/>
  <c r="I354" i="12" s="1"/>
  <c r="J354" i="12"/>
  <c r="L351" i="12"/>
  <c r="L350" i="12" s="1"/>
  <c r="K351" i="12"/>
  <c r="K350" i="12" s="1"/>
  <c r="J351" i="12"/>
  <c r="J350" i="12" s="1"/>
  <c r="I351" i="12"/>
  <c r="I350" i="12" s="1"/>
  <c r="L347" i="12"/>
  <c r="L346" i="12" s="1"/>
  <c r="K347" i="12"/>
  <c r="K346" i="12" s="1"/>
  <c r="J347" i="12"/>
  <c r="J346" i="12" s="1"/>
  <c r="I347" i="12"/>
  <c r="I346" i="12"/>
  <c r="L343" i="12"/>
  <c r="K343" i="12"/>
  <c r="J343" i="12"/>
  <c r="I343" i="12"/>
  <c r="L340" i="12"/>
  <c r="K340" i="12"/>
  <c r="J340" i="12"/>
  <c r="I340" i="12"/>
  <c r="L338" i="12"/>
  <c r="L337" i="12" s="1"/>
  <c r="K338" i="12"/>
  <c r="K337" i="12" s="1"/>
  <c r="J338" i="12"/>
  <c r="J337" i="12" s="1"/>
  <c r="I338" i="12"/>
  <c r="I337" i="12" s="1"/>
  <c r="L333" i="12"/>
  <c r="K333" i="12"/>
  <c r="K332" i="12" s="1"/>
  <c r="J333" i="12"/>
  <c r="J332" i="12" s="1"/>
  <c r="I333" i="12"/>
  <c r="I332" i="12" s="1"/>
  <c r="L332" i="12"/>
  <c r="L330" i="12"/>
  <c r="L329" i="12" s="1"/>
  <c r="K330" i="12"/>
  <c r="K329" i="12" s="1"/>
  <c r="J330" i="12"/>
  <c r="J329" i="12" s="1"/>
  <c r="I330" i="12"/>
  <c r="I329" i="12" s="1"/>
  <c r="L327" i="12"/>
  <c r="L326" i="12" s="1"/>
  <c r="K327" i="12"/>
  <c r="J327" i="12"/>
  <c r="I327" i="12"/>
  <c r="I326" i="12" s="1"/>
  <c r="K326" i="12"/>
  <c r="J326" i="12"/>
  <c r="L323" i="12"/>
  <c r="L322" i="12" s="1"/>
  <c r="K323" i="12"/>
  <c r="K322" i="12" s="1"/>
  <c r="J323" i="12"/>
  <c r="J322" i="12" s="1"/>
  <c r="I323" i="12"/>
  <c r="I322" i="12" s="1"/>
  <c r="L319" i="12"/>
  <c r="L318" i="12" s="1"/>
  <c r="K319" i="12"/>
  <c r="K318" i="12" s="1"/>
  <c r="J319" i="12"/>
  <c r="J318" i="12" s="1"/>
  <c r="I319" i="12"/>
  <c r="I318" i="12"/>
  <c r="L315" i="12"/>
  <c r="L314" i="12" s="1"/>
  <c r="K315" i="12"/>
  <c r="K314" i="12" s="1"/>
  <c r="J315" i="12"/>
  <c r="J314" i="12" s="1"/>
  <c r="I315" i="12"/>
  <c r="I314" i="12" s="1"/>
  <c r="L311" i="12"/>
  <c r="K311" i="12"/>
  <c r="J311" i="12"/>
  <c r="I311" i="12"/>
  <c r="L308" i="12"/>
  <c r="K308" i="12"/>
  <c r="J308" i="12"/>
  <c r="I308" i="12"/>
  <c r="L306" i="12"/>
  <c r="L305" i="12" s="1"/>
  <c r="K306" i="12"/>
  <c r="J306" i="12"/>
  <c r="I306" i="12"/>
  <c r="I305" i="12" s="1"/>
  <c r="L300" i="12"/>
  <c r="L299" i="12" s="1"/>
  <c r="K300" i="12"/>
  <c r="K299" i="12" s="1"/>
  <c r="J300" i="12"/>
  <c r="J299" i="12" s="1"/>
  <c r="I300" i="12"/>
  <c r="I299" i="12" s="1"/>
  <c r="L297" i="12"/>
  <c r="L296" i="12" s="1"/>
  <c r="K297" i="12"/>
  <c r="K296" i="12" s="1"/>
  <c r="J297" i="12"/>
  <c r="J296" i="12" s="1"/>
  <c r="I297" i="12"/>
  <c r="I296" i="12" s="1"/>
  <c r="L294" i="12"/>
  <c r="L293" i="12" s="1"/>
  <c r="K294" i="12"/>
  <c r="K293" i="12" s="1"/>
  <c r="J294" i="12"/>
  <c r="J293" i="12" s="1"/>
  <c r="I294" i="12"/>
  <c r="I293" i="12" s="1"/>
  <c r="L290" i="12"/>
  <c r="K290" i="12"/>
  <c r="K289" i="12" s="1"/>
  <c r="J290" i="12"/>
  <c r="J289" i="12" s="1"/>
  <c r="I290" i="12"/>
  <c r="I289" i="12" s="1"/>
  <c r="L289" i="12"/>
  <c r="L286" i="12"/>
  <c r="L285" i="12" s="1"/>
  <c r="K286" i="12"/>
  <c r="K285" i="12" s="1"/>
  <c r="J286" i="12"/>
  <c r="J285" i="12" s="1"/>
  <c r="I286" i="12"/>
  <c r="I285" i="12"/>
  <c r="L282" i="12"/>
  <c r="L281" i="12" s="1"/>
  <c r="K282" i="12"/>
  <c r="J282" i="12"/>
  <c r="I282" i="12"/>
  <c r="I281" i="12" s="1"/>
  <c r="K281" i="12"/>
  <c r="J281" i="12"/>
  <c r="L278" i="12"/>
  <c r="K278" i="12"/>
  <c r="J278" i="12"/>
  <c r="I278" i="12"/>
  <c r="L275" i="12"/>
  <c r="K275" i="12"/>
  <c r="J275" i="12"/>
  <c r="I275" i="12"/>
  <c r="L273" i="12"/>
  <c r="L272" i="12" s="1"/>
  <c r="K273" i="12"/>
  <c r="K272" i="12" s="1"/>
  <c r="J273" i="12"/>
  <c r="J272" i="12" s="1"/>
  <c r="I273" i="12"/>
  <c r="I272" i="12" s="1"/>
  <c r="I271" i="12" s="1"/>
  <c r="L268" i="12"/>
  <c r="L267" i="12" s="1"/>
  <c r="K268" i="12"/>
  <c r="K267" i="12" s="1"/>
  <c r="J268" i="12"/>
  <c r="J267" i="12" s="1"/>
  <c r="I268" i="12"/>
  <c r="I267" i="12"/>
  <c r="L265" i="12"/>
  <c r="L264" i="12" s="1"/>
  <c r="K265" i="12"/>
  <c r="J265" i="12"/>
  <c r="I265" i="12"/>
  <c r="I264" i="12" s="1"/>
  <c r="K264" i="12"/>
  <c r="J264" i="12"/>
  <c r="L262" i="12"/>
  <c r="L261" i="12" s="1"/>
  <c r="K262" i="12"/>
  <c r="K261" i="12" s="1"/>
  <c r="J262" i="12"/>
  <c r="J261" i="12" s="1"/>
  <c r="I262" i="12"/>
  <c r="I261" i="12" s="1"/>
  <c r="L258" i="12"/>
  <c r="L257" i="12" s="1"/>
  <c r="K258" i="12"/>
  <c r="K257" i="12" s="1"/>
  <c r="J258" i="12"/>
  <c r="J257" i="12" s="1"/>
  <c r="I258" i="12"/>
  <c r="I257" i="12"/>
  <c r="L254" i="12"/>
  <c r="L253" i="12" s="1"/>
  <c r="K254" i="12"/>
  <c r="K253" i="12" s="1"/>
  <c r="J254" i="12"/>
  <c r="I254" i="12"/>
  <c r="I253" i="12" s="1"/>
  <c r="J253" i="12"/>
  <c r="L250" i="12"/>
  <c r="K250" i="12"/>
  <c r="K249" i="12" s="1"/>
  <c r="J250" i="12"/>
  <c r="J249" i="12" s="1"/>
  <c r="I250" i="12"/>
  <c r="I249" i="12" s="1"/>
  <c r="L249" i="12"/>
  <c r="L246" i="12"/>
  <c r="K246" i="12"/>
  <c r="J246" i="12"/>
  <c r="I246" i="12"/>
  <c r="L243" i="12"/>
  <c r="K243" i="12"/>
  <c r="J243" i="12"/>
  <c r="I243" i="12"/>
  <c r="L241" i="12"/>
  <c r="L240" i="12" s="1"/>
  <c r="K241" i="12"/>
  <c r="J241" i="12"/>
  <c r="I241" i="12"/>
  <c r="I240" i="12" s="1"/>
  <c r="K240" i="12"/>
  <c r="J240" i="12"/>
  <c r="L234" i="12"/>
  <c r="L233" i="12" s="1"/>
  <c r="L232" i="12" s="1"/>
  <c r="K234" i="12"/>
  <c r="K233" i="12" s="1"/>
  <c r="K232" i="12" s="1"/>
  <c r="J234" i="12"/>
  <c r="J233" i="12" s="1"/>
  <c r="J232" i="12" s="1"/>
  <c r="I234" i="12"/>
  <c r="I233" i="12" s="1"/>
  <c r="I232" i="12" s="1"/>
  <c r="L230" i="12"/>
  <c r="K230" i="12"/>
  <c r="K229" i="12" s="1"/>
  <c r="K228" i="12" s="1"/>
  <c r="J230" i="12"/>
  <c r="J229" i="12" s="1"/>
  <c r="J228" i="12" s="1"/>
  <c r="I230" i="12"/>
  <c r="I229" i="12" s="1"/>
  <c r="I228" i="12" s="1"/>
  <c r="L229" i="12"/>
  <c r="L228" i="12" s="1"/>
  <c r="L221" i="12"/>
  <c r="L220" i="12" s="1"/>
  <c r="K221" i="12"/>
  <c r="K220" i="12" s="1"/>
  <c r="J221" i="12"/>
  <c r="J220" i="12" s="1"/>
  <c r="I221" i="12"/>
  <c r="I220" i="12"/>
  <c r="L218" i="12"/>
  <c r="L217" i="12" s="1"/>
  <c r="K218" i="12"/>
  <c r="J218" i="12"/>
  <c r="J217" i="12" s="1"/>
  <c r="I218" i="12"/>
  <c r="I217" i="12" s="1"/>
  <c r="I216" i="12" s="1"/>
  <c r="K217" i="12"/>
  <c r="L211" i="12"/>
  <c r="L210" i="12" s="1"/>
  <c r="L209" i="12" s="1"/>
  <c r="K211" i="12"/>
  <c r="K210" i="12" s="1"/>
  <c r="K209" i="12" s="1"/>
  <c r="J211" i="12"/>
  <c r="J210" i="12" s="1"/>
  <c r="J209" i="12" s="1"/>
  <c r="I211" i="12"/>
  <c r="I210" i="12" s="1"/>
  <c r="I209" i="12" s="1"/>
  <c r="L207" i="12"/>
  <c r="L206" i="12" s="1"/>
  <c r="K207" i="12"/>
  <c r="J207" i="12"/>
  <c r="J206" i="12" s="1"/>
  <c r="I207" i="12"/>
  <c r="I206" i="12" s="1"/>
  <c r="K206" i="12"/>
  <c r="L202" i="12"/>
  <c r="L201" i="12" s="1"/>
  <c r="K202" i="12"/>
  <c r="K201" i="12" s="1"/>
  <c r="J202" i="12"/>
  <c r="J201" i="12" s="1"/>
  <c r="I202" i="12"/>
  <c r="I201" i="12" s="1"/>
  <c r="L196" i="12"/>
  <c r="L195" i="12" s="1"/>
  <c r="K196" i="12"/>
  <c r="K195" i="12" s="1"/>
  <c r="J196" i="12"/>
  <c r="J195" i="12" s="1"/>
  <c r="I196" i="12"/>
  <c r="I195" i="12"/>
  <c r="L191" i="12"/>
  <c r="L190" i="12" s="1"/>
  <c r="K191" i="12"/>
  <c r="J191" i="12"/>
  <c r="I191" i="12"/>
  <c r="I190" i="12" s="1"/>
  <c r="K190" i="12"/>
  <c r="J190" i="12"/>
  <c r="L188" i="12"/>
  <c r="K188" i="12"/>
  <c r="K187" i="12" s="1"/>
  <c r="J188" i="12"/>
  <c r="J187" i="12" s="1"/>
  <c r="I188" i="12"/>
  <c r="I187" i="12" s="1"/>
  <c r="L187" i="12"/>
  <c r="L180" i="12"/>
  <c r="L179" i="12" s="1"/>
  <c r="K180" i="12"/>
  <c r="K179" i="12" s="1"/>
  <c r="J180" i="12"/>
  <c r="J179" i="12" s="1"/>
  <c r="I180" i="12"/>
  <c r="I179" i="12"/>
  <c r="L175" i="12"/>
  <c r="L174" i="12" s="1"/>
  <c r="L173" i="12" s="1"/>
  <c r="K175" i="12"/>
  <c r="K174" i="12" s="1"/>
  <c r="K173" i="12" s="1"/>
  <c r="J175" i="12"/>
  <c r="I175" i="12"/>
  <c r="I174" i="12" s="1"/>
  <c r="I173" i="12" s="1"/>
  <c r="J174" i="12"/>
  <c r="L171" i="12"/>
  <c r="L170" i="12" s="1"/>
  <c r="L169" i="12" s="1"/>
  <c r="K171" i="12"/>
  <c r="K170" i="12" s="1"/>
  <c r="K169" i="12" s="1"/>
  <c r="J171" i="12"/>
  <c r="I171" i="12"/>
  <c r="I170" i="12" s="1"/>
  <c r="I169" i="12" s="1"/>
  <c r="J170" i="12"/>
  <c r="J169" i="12" s="1"/>
  <c r="L166" i="12"/>
  <c r="L165" i="12" s="1"/>
  <c r="K166" i="12"/>
  <c r="K165" i="12" s="1"/>
  <c r="J166" i="12"/>
  <c r="J165" i="12" s="1"/>
  <c r="I166" i="12"/>
  <c r="I165" i="12" s="1"/>
  <c r="L161" i="12"/>
  <c r="L160" i="12" s="1"/>
  <c r="K161" i="12"/>
  <c r="K160" i="12" s="1"/>
  <c r="K159" i="12" s="1"/>
  <c r="K158" i="12" s="1"/>
  <c r="J161" i="12"/>
  <c r="I161" i="12"/>
  <c r="I160" i="12" s="1"/>
  <c r="J160" i="12"/>
  <c r="L155" i="12"/>
  <c r="L154" i="12" s="1"/>
  <c r="L153" i="12" s="1"/>
  <c r="K155" i="12"/>
  <c r="K154" i="12" s="1"/>
  <c r="K153" i="12" s="1"/>
  <c r="J155" i="12"/>
  <c r="J154" i="12" s="1"/>
  <c r="J153" i="12" s="1"/>
  <c r="I155" i="12"/>
  <c r="I154" i="12" s="1"/>
  <c r="I153" i="12" s="1"/>
  <c r="L151" i="12"/>
  <c r="L150" i="12" s="1"/>
  <c r="K151" i="12"/>
  <c r="K150" i="12" s="1"/>
  <c r="J151" i="12"/>
  <c r="J150" i="12" s="1"/>
  <c r="I151" i="12"/>
  <c r="I150" i="12"/>
  <c r="L147" i="12"/>
  <c r="L146" i="12" s="1"/>
  <c r="L145" i="12" s="1"/>
  <c r="K147" i="12"/>
  <c r="K146" i="12" s="1"/>
  <c r="K145" i="12" s="1"/>
  <c r="J147" i="12"/>
  <c r="J146" i="12" s="1"/>
  <c r="J145" i="12" s="1"/>
  <c r="I147" i="12"/>
  <c r="I146" i="12" s="1"/>
  <c r="I145" i="12" s="1"/>
  <c r="L142" i="12"/>
  <c r="L141" i="12" s="1"/>
  <c r="L140" i="12" s="1"/>
  <c r="K142" i="12"/>
  <c r="J142" i="12"/>
  <c r="J141" i="12" s="1"/>
  <c r="J140" i="12" s="1"/>
  <c r="I142" i="12"/>
  <c r="I141" i="12" s="1"/>
  <c r="I140" i="12" s="1"/>
  <c r="K141" i="12"/>
  <c r="K140" i="12" s="1"/>
  <c r="L137" i="12"/>
  <c r="L136" i="12" s="1"/>
  <c r="L135" i="12" s="1"/>
  <c r="K137" i="12"/>
  <c r="K136" i="12" s="1"/>
  <c r="K135" i="12" s="1"/>
  <c r="J137" i="12"/>
  <c r="J136" i="12" s="1"/>
  <c r="J135" i="12" s="1"/>
  <c r="I137" i="12"/>
  <c r="I136" i="12"/>
  <c r="I135" i="12" s="1"/>
  <c r="L133" i="12"/>
  <c r="K133" i="12"/>
  <c r="K132" i="12" s="1"/>
  <c r="K131" i="12" s="1"/>
  <c r="J133" i="12"/>
  <c r="J132" i="12" s="1"/>
  <c r="J131" i="12" s="1"/>
  <c r="I133" i="12"/>
  <c r="L132" i="12"/>
  <c r="L131" i="12" s="1"/>
  <c r="I132" i="12"/>
  <c r="I131" i="12" s="1"/>
  <c r="L129" i="12"/>
  <c r="K129" i="12"/>
  <c r="K128" i="12" s="1"/>
  <c r="K127" i="12" s="1"/>
  <c r="J129" i="12"/>
  <c r="J128" i="12" s="1"/>
  <c r="J127" i="12" s="1"/>
  <c r="I129" i="12"/>
  <c r="I128" i="12" s="1"/>
  <c r="I127" i="12" s="1"/>
  <c r="L128" i="12"/>
  <c r="L127" i="12"/>
  <c r="L125" i="12"/>
  <c r="L124" i="12" s="1"/>
  <c r="L123" i="12" s="1"/>
  <c r="K125" i="12"/>
  <c r="K124" i="12" s="1"/>
  <c r="K123" i="12" s="1"/>
  <c r="J125" i="12"/>
  <c r="J124" i="12" s="1"/>
  <c r="J123" i="12" s="1"/>
  <c r="I125" i="12"/>
  <c r="I124" i="12" s="1"/>
  <c r="I123" i="12" s="1"/>
  <c r="L121" i="12"/>
  <c r="K121" i="12"/>
  <c r="K120" i="12" s="1"/>
  <c r="K119" i="12" s="1"/>
  <c r="J121" i="12"/>
  <c r="J120" i="12" s="1"/>
  <c r="J119" i="12" s="1"/>
  <c r="I121" i="12"/>
  <c r="I120" i="12" s="1"/>
  <c r="I119" i="12" s="1"/>
  <c r="L120" i="12"/>
  <c r="L119" i="12"/>
  <c r="L116" i="12"/>
  <c r="L115" i="12" s="1"/>
  <c r="L114" i="12" s="1"/>
  <c r="K116" i="12"/>
  <c r="K115" i="12" s="1"/>
  <c r="K114" i="12" s="1"/>
  <c r="J116" i="12"/>
  <c r="J115" i="12" s="1"/>
  <c r="J114" i="12" s="1"/>
  <c r="I116" i="12"/>
  <c r="I115" i="12" s="1"/>
  <c r="I114" i="12" s="1"/>
  <c r="L110" i="12"/>
  <c r="K110" i="12"/>
  <c r="K109" i="12" s="1"/>
  <c r="J110" i="12"/>
  <c r="J109" i="12" s="1"/>
  <c r="I110" i="12"/>
  <c r="I109" i="12" s="1"/>
  <c r="L109" i="12"/>
  <c r="L106" i="12"/>
  <c r="L105" i="12" s="1"/>
  <c r="L104" i="12" s="1"/>
  <c r="K106" i="12"/>
  <c r="K105" i="12" s="1"/>
  <c r="K104" i="12" s="1"/>
  <c r="J106" i="12"/>
  <c r="J105" i="12" s="1"/>
  <c r="J104" i="12" s="1"/>
  <c r="I106" i="12"/>
  <c r="I105" i="12"/>
  <c r="I104" i="12" s="1"/>
  <c r="L101" i="12"/>
  <c r="L100" i="12" s="1"/>
  <c r="L99" i="12" s="1"/>
  <c r="K101" i="12"/>
  <c r="K100" i="12" s="1"/>
  <c r="K99" i="12" s="1"/>
  <c r="J101" i="12"/>
  <c r="J100" i="12" s="1"/>
  <c r="J99" i="12" s="1"/>
  <c r="I101" i="12"/>
  <c r="I100" i="12" s="1"/>
  <c r="I99" i="12" s="1"/>
  <c r="L96" i="12"/>
  <c r="L95" i="12" s="1"/>
  <c r="L94" i="12" s="1"/>
  <c r="K96" i="12"/>
  <c r="K95" i="12" s="1"/>
  <c r="K94" i="12" s="1"/>
  <c r="J96" i="12"/>
  <c r="J95" i="12" s="1"/>
  <c r="J94" i="12" s="1"/>
  <c r="I96" i="12"/>
  <c r="I95" i="12"/>
  <c r="I94" i="12" s="1"/>
  <c r="L89" i="12"/>
  <c r="K89" i="12"/>
  <c r="J89" i="12"/>
  <c r="J88" i="12" s="1"/>
  <c r="J87" i="12" s="1"/>
  <c r="J86" i="12" s="1"/>
  <c r="I89" i="12"/>
  <c r="I88" i="12" s="1"/>
  <c r="I87" i="12" s="1"/>
  <c r="I86" i="12" s="1"/>
  <c r="L88" i="12"/>
  <c r="L87" i="12" s="1"/>
  <c r="L86" i="12" s="1"/>
  <c r="K88" i="12"/>
  <c r="K87" i="12" s="1"/>
  <c r="K86" i="12" s="1"/>
  <c r="L84" i="12"/>
  <c r="L83" i="12" s="1"/>
  <c r="L82" i="12" s="1"/>
  <c r="K84" i="12"/>
  <c r="J84" i="12"/>
  <c r="I84" i="12"/>
  <c r="K83" i="12"/>
  <c r="K82" i="12" s="1"/>
  <c r="J83" i="12"/>
  <c r="J82" i="12" s="1"/>
  <c r="I83" i="12"/>
  <c r="I82" i="12" s="1"/>
  <c r="L78" i="12"/>
  <c r="L77" i="12" s="1"/>
  <c r="K78" i="12"/>
  <c r="K77" i="12" s="1"/>
  <c r="J78" i="12"/>
  <c r="J77" i="12" s="1"/>
  <c r="I78" i="12"/>
  <c r="I77" i="12" s="1"/>
  <c r="L73" i="12"/>
  <c r="L72" i="12" s="1"/>
  <c r="K73" i="12"/>
  <c r="J73" i="12"/>
  <c r="J72" i="12" s="1"/>
  <c r="I73" i="12"/>
  <c r="I72" i="12" s="1"/>
  <c r="K72" i="12"/>
  <c r="L68" i="12"/>
  <c r="L67" i="12" s="1"/>
  <c r="K68" i="12"/>
  <c r="K67" i="12" s="1"/>
  <c r="J68" i="12"/>
  <c r="J67" i="12" s="1"/>
  <c r="I68" i="12"/>
  <c r="I67" i="12" s="1"/>
  <c r="L49" i="12"/>
  <c r="L48" i="12" s="1"/>
  <c r="L47" i="12" s="1"/>
  <c r="L46" i="12" s="1"/>
  <c r="K49" i="12"/>
  <c r="K48" i="12" s="1"/>
  <c r="K47" i="12" s="1"/>
  <c r="K46" i="12" s="1"/>
  <c r="J49" i="12"/>
  <c r="J48" i="12" s="1"/>
  <c r="J47" i="12" s="1"/>
  <c r="J46" i="12" s="1"/>
  <c r="I49" i="12"/>
  <c r="I48" i="12" s="1"/>
  <c r="I47" i="12" s="1"/>
  <c r="I46" i="12" s="1"/>
  <c r="L44" i="12"/>
  <c r="L43" i="12" s="1"/>
  <c r="L42" i="12" s="1"/>
  <c r="K44" i="12"/>
  <c r="K43" i="12" s="1"/>
  <c r="K42" i="12" s="1"/>
  <c r="J44" i="12"/>
  <c r="J43" i="12" s="1"/>
  <c r="J42" i="12" s="1"/>
  <c r="I44" i="12"/>
  <c r="I43" i="12" s="1"/>
  <c r="I42" i="12" s="1"/>
  <c r="L40" i="12"/>
  <c r="K40" i="12"/>
  <c r="J40" i="12"/>
  <c r="I40" i="12"/>
  <c r="L38" i="12"/>
  <c r="L37" i="12" s="1"/>
  <c r="L36" i="12" s="1"/>
  <c r="L35" i="12" s="1"/>
  <c r="K38" i="12"/>
  <c r="K37" i="12" s="1"/>
  <c r="K36" i="12" s="1"/>
  <c r="J38" i="12"/>
  <c r="J37" i="12" s="1"/>
  <c r="J36" i="12" s="1"/>
  <c r="I38" i="12"/>
  <c r="I37" i="12" s="1"/>
  <c r="I36" i="12" s="1"/>
  <c r="L365" i="11"/>
  <c r="L364" i="11" s="1"/>
  <c r="K365" i="11"/>
  <c r="K364" i="11" s="1"/>
  <c r="J365" i="11"/>
  <c r="J364" i="11" s="1"/>
  <c r="I365" i="11"/>
  <c r="I364" i="11" s="1"/>
  <c r="L362" i="11"/>
  <c r="L361" i="11" s="1"/>
  <c r="K362" i="11"/>
  <c r="K361" i="11" s="1"/>
  <c r="J362" i="11"/>
  <c r="J361" i="11" s="1"/>
  <c r="I362" i="11"/>
  <c r="I361" i="11"/>
  <c r="L359" i="11"/>
  <c r="L358" i="11" s="1"/>
  <c r="K359" i="11"/>
  <c r="K358" i="11" s="1"/>
  <c r="J359" i="11"/>
  <c r="J358" i="11" s="1"/>
  <c r="I359" i="11"/>
  <c r="I358" i="11" s="1"/>
  <c r="L355" i="11"/>
  <c r="K355" i="11"/>
  <c r="K354" i="11" s="1"/>
  <c r="J355" i="11"/>
  <c r="I355" i="11"/>
  <c r="I354" i="11" s="1"/>
  <c r="L354" i="11"/>
  <c r="J354" i="11"/>
  <c r="L351" i="11"/>
  <c r="L350" i="11" s="1"/>
  <c r="K351" i="11"/>
  <c r="K350" i="11" s="1"/>
  <c r="J351" i="11"/>
  <c r="J350" i="11" s="1"/>
  <c r="I351" i="11"/>
  <c r="I350" i="11"/>
  <c r="L347" i="11"/>
  <c r="L346" i="11" s="1"/>
  <c r="K347" i="11"/>
  <c r="K346" i="11" s="1"/>
  <c r="J347" i="11"/>
  <c r="J346" i="11" s="1"/>
  <c r="I347" i="11"/>
  <c r="I346" i="11" s="1"/>
  <c r="L343" i="11"/>
  <c r="K343" i="11"/>
  <c r="J343" i="11"/>
  <c r="I343" i="11"/>
  <c r="L340" i="11"/>
  <c r="K340" i="11"/>
  <c r="J340" i="11"/>
  <c r="I340" i="11"/>
  <c r="L338" i="11"/>
  <c r="K338" i="11"/>
  <c r="K337" i="11" s="1"/>
  <c r="J338" i="11"/>
  <c r="I338" i="11"/>
  <c r="L337" i="11"/>
  <c r="J337" i="11"/>
  <c r="I337" i="11"/>
  <c r="L333" i="11"/>
  <c r="L332" i="11" s="1"/>
  <c r="K333" i="11"/>
  <c r="K332" i="11" s="1"/>
  <c r="J333" i="11"/>
  <c r="I333" i="11"/>
  <c r="J332" i="11"/>
  <c r="I332" i="11"/>
  <c r="L330" i="11"/>
  <c r="L329" i="11" s="1"/>
  <c r="K330" i="11"/>
  <c r="K329" i="11" s="1"/>
  <c r="J330" i="11"/>
  <c r="J329" i="11" s="1"/>
  <c r="I330" i="11"/>
  <c r="I329" i="11" s="1"/>
  <c r="L327" i="11"/>
  <c r="L326" i="11" s="1"/>
  <c r="K327" i="11"/>
  <c r="K326" i="11" s="1"/>
  <c r="J327" i="11"/>
  <c r="I327" i="11"/>
  <c r="I326" i="11" s="1"/>
  <c r="J326" i="11"/>
  <c r="L323" i="11"/>
  <c r="K323" i="11"/>
  <c r="K322" i="11" s="1"/>
  <c r="J323" i="11"/>
  <c r="I323" i="11"/>
  <c r="I322" i="11" s="1"/>
  <c r="L322" i="11"/>
  <c r="J322" i="11"/>
  <c r="L319" i="11"/>
  <c r="L318" i="11" s="1"/>
  <c r="K319" i="11"/>
  <c r="K318" i="11" s="1"/>
  <c r="J319" i="11"/>
  <c r="J318" i="11" s="1"/>
  <c r="I319" i="11"/>
  <c r="I318" i="11" s="1"/>
  <c r="L315" i="11"/>
  <c r="K315" i="11"/>
  <c r="J315" i="11"/>
  <c r="I315" i="11"/>
  <c r="I314" i="11" s="1"/>
  <c r="L314" i="11"/>
  <c r="K314" i="11"/>
  <c r="J314" i="11"/>
  <c r="L311" i="11"/>
  <c r="K311" i="11"/>
  <c r="J311" i="11"/>
  <c r="I311" i="11"/>
  <c r="L308" i="11"/>
  <c r="K308" i="11"/>
  <c r="J308" i="11"/>
  <c r="I308" i="11"/>
  <c r="L306" i="11"/>
  <c r="K306" i="11"/>
  <c r="K305" i="11" s="1"/>
  <c r="J306" i="11"/>
  <c r="J305" i="11" s="1"/>
  <c r="I306" i="11"/>
  <c r="I305" i="11" s="1"/>
  <c r="L300" i="11"/>
  <c r="K300" i="11"/>
  <c r="K299" i="11" s="1"/>
  <c r="J300" i="11"/>
  <c r="J299" i="11" s="1"/>
  <c r="I300" i="11"/>
  <c r="I299" i="11" s="1"/>
  <c r="L299" i="11"/>
  <c r="L297" i="11"/>
  <c r="L296" i="11" s="1"/>
  <c r="K297" i="11"/>
  <c r="K296" i="11" s="1"/>
  <c r="J297" i="11"/>
  <c r="J296" i="11" s="1"/>
  <c r="I297" i="11"/>
  <c r="I296" i="11" s="1"/>
  <c r="L294" i="11"/>
  <c r="L293" i="11" s="1"/>
  <c r="K294" i="11"/>
  <c r="K293" i="11" s="1"/>
  <c r="J294" i="11"/>
  <c r="I294" i="11"/>
  <c r="I293" i="11" s="1"/>
  <c r="J293" i="11"/>
  <c r="L290" i="11"/>
  <c r="K290" i="11"/>
  <c r="K289" i="11" s="1"/>
  <c r="J290" i="11"/>
  <c r="J289" i="11" s="1"/>
  <c r="I290" i="11"/>
  <c r="L289" i="11"/>
  <c r="I289" i="11"/>
  <c r="L286" i="11"/>
  <c r="L285" i="11" s="1"/>
  <c r="K286" i="11"/>
  <c r="K285" i="11" s="1"/>
  <c r="J286" i="11"/>
  <c r="J285" i="11" s="1"/>
  <c r="I286" i="11"/>
  <c r="I285" i="11" s="1"/>
  <c r="L282" i="11"/>
  <c r="K282" i="11"/>
  <c r="K281" i="11" s="1"/>
  <c r="J282" i="11"/>
  <c r="I282" i="11"/>
  <c r="I281" i="11" s="1"/>
  <c r="L281" i="11"/>
  <c r="J281" i="11"/>
  <c r="L278" i="11"/>
  <c r="K278" i="11"/>
  <c r="J278" i="11"/>
  <c r="I278" i="11"/>
  <c r="L275" i="11"/>
  <c r="K275" i="11"/>
  <c r="J275" i="11"/>
  <c r="I275" i="11"/>
  <c r="L273" i="11"/>
  <c r="L272" i="11" s="1"/>
  <c r="K273" i="11"/>
  <c r="K272" i="11" s="1"/>
  <c r="J273" i="11"/>
  <c r="J272" i="11" s="1"/>
  <c r="I273" i="11"/>
  <c r="I272" i="11" s="1"/>
  <c r="L268" i="11"/>
  <c r="L267" i="11" s="1"/>
  <c r="K268" i="11"/>
  <c r="K267" i="11" s="1"/>
  <c r="J268" i="11"/>
  <c r="J267" i="11" s="1"/>
  <c r="I268" i="11"/>
  <c r="I267" i="11" s="1"/>
  <c r="L265" i="11"/>
  <c r="K265" i="11"/>
  <c r="J265" i="11"/>
  <c r="I265" i="11"/>
  <c r="I264" i="11" s="1"/>
  <c r="L264" i="11"/>
  <c r="K264" i="11"/>
  <c r="J264" i="11"/>
  <c r="L262" i="11"/>
  <c r="L261" i="11" s="1"/>
  <c r="K262" i="11"/>
  <c r="K261" i="11" s="1"/>
  <c r="J262" i="11"/>
  <c r="J261" i="11" s="1"/>
  <c r="I262" i="11"/>
  <c r="I261" i="11"/>
  <c r="L258" i="11"/>
  <c r="L257" i="11" s="1"/>
  <c r="K258" i="11"/>
  <c r="K257" i="11" s="1"/>
  <c r="J258" i="11"/>
  <c r="J257" i="11" s="1"/>
  <c r="I258" i="11"/>
  <c r="I257" i="11" s="1"/>
  <c r="L254" i="11"/>
  <c r="K254" i="11"/>
  <c r="K253" i="11" s="1"/>
  <c r="J254" i="11"/>
  <c r="J253" i="11" s="1"/>
  <c r="I254" i="11"/>
  <c r="I253" i="11" s="1"/>
  <c r="L253" i="11"/>
  <c r="L250" i="11"/>
  <c r="K250" i="11"/>
  <c r="K249" i="11" s="1"/>
  <c r="J250" i="11"/>
  <c r="I250" i="11"/>
  <c r="I249" i="11" s="1"/>
  <c r="L249" i="11"/>
  <c r="J249" i="11"/>
  <c r="L246" i="11"/>
  <c r="K246" i="11"/>
  <c r="J246" i="11"/>
  <c r="I246" i="11"/>
  <c r="L243" i="11"/>
  <c r="K243" i="11"/>
  <c r="J243" i="11"/>
  <c r="I243" i="11"/>
  <c r="L241" i="11"/>
  <c r="K241" i="11"/>
  <c r="J241" i="11"/>
  <c r="I241" i="11"/>
  <c r="I240" i="11" s="1"/>
  <c r="L240" i="11"/>
  <c r="K240" i="11"/>
  <c r="J240" i="11"/>
  <c r="L234" i="11"/>
  <c r="L233" i="11" s="1"/>
  <c r="L232" i="11" s="1"/>
  <c r="K234" i="11"/>
  <c r="K233" i="11" s="1"/>
  <c r="K232" i="11" s="1"/>
  <c r="J234" i="11"/>
  <c r="J233" i="11" s="1"/>
  <c r="J232" i="11" s="1"/>
  <c r="I234" i="11"/>
  <c r="I233" i="11" s="1"/>
  <c r="I232" i="11" s="1"/>
  <c r="L230" i="11"/>
  <c r="L229" i="11" s="1"/>
  <c r="L228" i="11" s="1"/>
  <c r="K230" i="11"/>
  <c r="K229" i="11" s="1"/>
  <c r="K228" i="11" s="1"/>
  <c r="J230" i="11"/>
  <c r="J229" i="11" s="1"/>
  <c r="J228" i="11" s="1"/>
  <c r="I230" i="11"/>
  <c r="I229" i="11" s="1"/>
  <c r="I228" i="11" s="1"/>
  <c r="L221" i="11"/>
  <c r="L220" i="11" s="1"/>
  <c r="K221" i="11"/>
  <c r="K220" i="11" s="1"/>
  <c r="J221" i="11"/>
  <c r="J220" i="11" s="1"/>
  <c r="I221" i="11"/>
  <c r="I220" i="11" s="1"/>
  <c r="L218" i="11"/>
  <c r="K218" i="11"/>
  <c r="K217" i="11" s="1"/>
  <c r="K216" i="11" s="1"/>
  <c r="J218" i="11"/>
  <c r="I218" i="11"/>
  <c r="I217" i="11" s="1"/>
  <c r="L217" i="11"/>
  <c r="J217" i="11"/>
  <c r="J216" i="11" s="1"/>
  <c r="L211" i="11"/>
  <c r="L210" i="11" s="1"/>
  <c r="L209" i="11" s="1"/>
  <c r="K211" i="11"/>
  <c r="K210" i="11" s="1"/>
  <c r="K209" i="11" s="1"/>
  <c r="J211" i="11"/>
  <c r="J210" i="11" s="1"/>
  <c r="J209" i="11" s="1"/>
  <c r="I211" i="11"/>
  <c r="I210" i="11" s="1"/>
  <c r="I209" i="11" s="1"/>
  <c r="L207" i="11"/>
  <c r="K207" i="11"/>
  <c r="J207" i="11"/>
  <c r="I207" i="11"/>
  <c r="I206" i="11" s="1"/>
  <c r="L206" i="11"/>
  <c r="K206" i="11"/>
  <c r="J206" i="11"/>
  <c r="L202" i="11"/>
  <c r="L201" i="11" s="1"/>
  <c r="K202" i="11"/>
  <c r="K201" i="11" s="1"/>
  <c r="J202" i="11"/>
  <c r="J201" i="11" s="1"/>
  <c r="I202" i="11"/>
  <c r="I201" i="11" s="1"/>
  <c r="L196" i="11"/>
  <c r="L195" i="11" s="1"/>
  <c r="K196" i="11"/>
  <c r="K195" i="11" s="1"/>
  <c r="J196" i="11"/>
  <c r="J195" i="11" s="1"/>
  <c r="I196" i="11"/>
  <c r="I195" i="11"/>
  <c r="L191" i="11"/>
  <c r="L190" i="11" s="1"/>
  <c r="K191" i="11"/>
  <c r="K190" i="11" s="1"/>
  <c r="J191" i="11"/>
  <c r="J190" i="11" s="1"/>
  <c r="I191" i="11"/>
  <c r="I190" i="11" s="1"/>
  <c r="L188" i="11"/>
  <c r="L187" i="11" s="1"/>
  <c r="K188" i="11"/>
  <c r="K187" i="11" s="1"/>
  <c r="J188" i="11"/>
  <c r="J187" i="11" s="1"/>
  <c r="I188" i="11"/>
  <c r="I187" i="11"/>
  <c r="L180" i="11"/>
  <c r="L179" i="11" s="1"/>
  <c r="K180" i="11"/>
  <c r="K179" i="11" s="1"/>
  <c r="J180" i="11"/>
  <c r="J179" i="11" s="1"/>
  <c r="I180" i="11"/>
  <c r="I179" i="11" s="1"/>
  <c r="L175" i="11"/>
  <c r="K175" i="11"/>
  <c r="J175" i="11"/>
  <c r="I175" i="11"/>
  <c r="I174" i="11" s="1"/>
  <c r="L174" i="11"/>
  <c r="K174" i="11"/>
  <c r="J174" i="11"/>
  <c r="L171" i="11"/>
  <c r="L170" i="11" s="1"/>
  <c r="L169" i="11" s="1"/>
  <c r="K171" i="11"/>
  <c r="K170" i="11" s="1"/>
  <c r="K169" i="11" s="1"/>
  <c r="J171" i="11"/>
  <c r="J170" i="11" s="1"/>
  <c r="J169" i="11" s="1"/>
  <c r="I171" i="11"/>
  <c r="I170" i="11" s="1"/>
  <c r="I169" i="11" s="1"/>
  <c r="L166" i="11"/>
  <c r="L165" i="11" s="1"/>
  <c r="K166" i="11"/>
  <c r="K165" i="11" s="1"/>
  <c r="J166" i="11"/>
  <c r="J165" i="11" s="1"/>
  <c r="I166" i="11"/>
  <c r="I165" i="11"/>
  <c r="L161" i="11"/>
  <c r="L160" i="11" s="1"/>
  <c r="K161" i="11"/>
  <c r="K160" i="11" s="1"/>
  <c r="J161" i="11"/>
  <c r="J160" i="11" s="1"/>
  <c r="I161" i="11"/>
  <c r="I160" i="11" s="1"/>
  <c r="L155" i="11"/>
  <c r="L154" i="11" s="1"/>
  <c r="L153" i="11" s="1"/>
  <c r="K155" i="11"/>
  <c r="K154" i="11" s="1"/>
  <c r="K153" i="11" s="1"/>
  <c r="J155" i="11"/>
  <c r="J154" i="11" s="1"/>
  <c r="J153" i="11" s="1"/>
  <c r="I155" i="11"/>
  <c r="I154" i="11" s="1"/>
  <c r="I153" i="11" s="1"/>
  <c r="L151" i="11"/>
  <c r="L150" i="11" s="1"/>
  <c r="K151" i="11"/>
  <c r="K150" i="11" s="1"/>
  <c r="J151" i="11"/>
  <c r="J150" i="11" s="1"/>
  <c r="I151" i="11"/>
  <c r="I150" i="11" s="1"/>
  <c r="L147" i="11"/>
  <c r="K147" i="11"/>
  <c r="J147" i="11"/>
  <c r="I147" i="11"/>
  <c r="I146" i="11" s="1"/>
  <c r="I145" i="11" s="1"/>
  <c r="L146" i="11"/>
  <c r="L145" i="11" s="1"/>
  <c r="K146" i="11"/>
  <c r="K145" i="11" s="1"/>
  <c r="J146" i="11"/>
  <c r="J145" i="11" s="1"/>
  <c r="L142" i="11"/>
  <c r="L141" i="11" s="1"/>
  <c r="L140" i="11" s="1"/>
  <c r="K142" i="11"/>
  <c r="K141" i="11" s="1"/>
  <c r="K140" i="11" s="1"/>
  <c r="J142" i="11"/>
  <c r="J141" i="11" s="1"/>
  <c r="J140" i="11" s="1"/>
  <c r="I142" i="11"/>
  <c r="I141" i="11" s="1"/>
  <c r="I140" i="11" s="1"/>
  <c r="L137" i="11"/>
  <c r="L136" i="11" s="1"/>
  <c r="L135" i="11" s="1"/>
  <c r="K137" i="11"/>
  <c r="K136" i="11" s="1"/>
  <c r="K135" i="11" s="1"/>
  <c r="J137" i="11"/>
  <c r="J136" i="11" s="1"/>
  <c r="J135" i="11" s="1"/>
  <c r="I137" i="11"/>
  <c r="I136" i="11" s="1"/>
  <c r="I135" i="11" s="1"/>
  <c r="L133" i="11"/>
  <c r="L132" i="11" s="1"/>
  <c r="L131" i="11" s="1"/>
  <c r="K133" i="11"/>
  <c r="K132" i="11" s="1"/>
  <c r="K131" i="11" s="1"/>
  <c r="J133" i="11"/>
  <c r="J132" i="11" s="1"/>
  <c r="J131" i="11" s="1"/>
  <c r="I133" i="11"/>
  <c r="I132" i="11" s="1"/>
  <c r="I131" i="11" s="1"/>
  <c r="L129" i="11"/>
  <c r="L128" i="11" s="1"/>
  <c r="L127" i="11" s="1"/>
  <c r="K129" i="11"/>
  <c r="K128" i="11" s="1"/>
  <c r="K127" i="11" s="1"/>
  <c r="J129" i="11"/>
  <c r="J128" i="11" s="1"/>
  <c r="J127" i="11" s="1"/>
  <c r="I129" i="11"/>
  <c r="I128" i="11" s="1"/>
  <c r="I127" i="11" s="1"/>
  <c r="L125" i="11"/>
  <c r="L124" i="11" s="1"/>
  <c r="L123" i="11" s="1"/>
  <c r="K125" i="11"/>
  <c r="K124" i="11" s="1"/>
  <c r="K123" i="11" s="1"/>
  <c r="J125" i="11"/>
  <c r="J124" i="11" s="1"/>
  <c r="J123" i="11" s="1"/>
  <c r="I125" i="11"/>
  <c r="I124" i="11" s="1"/>
  <c r="I123" i="11" s="1"/>
  <c r="L121" i="11"/>
  <c r="L120" i="11" s="1"/>
  <c r="L119" i="11" s="1"/>
  <c r="K121" i="11"/>
  <c r="K120" i="11" s="1"/>
  <c r="K119" i="11" s="1"/>
  <c r="J121" i="11"/>
  <c r="J120" i="11" s="1"/>
  <c r="J119" i="11" s="1"/>
  <c r="I121" i="11"/>
  <c r="I120" i="11" s="1"/>
  <c r="I119" i="11" s="1"/>
  <c r="L116" i="11"/>
  <c r="L115" i="11" s="1"/>
  <c r="L114" i="11" s="1"/>
  <c r="K116" i="11"/>
  <c r="K115" i="11" s="1"/>
  <c r="K114" i="11" s="1"/>
  <c r="J116" i="11"/>
  <c r="J115" i="11" s="1"/>
  <c r="J114" i="11" s="1"/>
  <c r="I116" i="11"/>
  <c r="I115" i="11" s="1"/>
  <c r="I114" i="11" s="1"/>
  <c r="L110" i="11"/>
  <c r="L109" i="11" s="1"/>
  <c r="K110" i="11"/>
  <c r="K109" i="11" s="1"/>
  <c r="J110" i="11"/>
  <c r="J109" i="11" s="1"/>
  <c r="I110" i="11"/>
  <c r="I109" i="11" s="1"/>
  <c r="L106" i="11"/>
  <c r="L105" i="11" s="1"/>
  <c r="L104" i="11" s="1"/>
  <c r="K106" i="11"/>
  <c r="K105" i="11" s="1"/>
  <c r="K104" i="11" s="1"/>
  <c r="J106" i="11"/>
  <c r="J105" i="11" s="1"/>
  <c r="J104" i="11" s="1"/>
  <c r="I106" i="11"/>
  <c r="I105" i="11" s="1"/>
  <c r="I104" i="11" s="1"/>
  <c r="L101" i="11"/>
  <c r="L100" i="11" s="1"/>
  <c r="L99" i="11" s="1"/>
  <c r="K101" i="11"/>
  <c r="K100" i="11" s="1"/>
  <c r="K99" i="11" s="1"/>
  <c r="J101" i="11"/>
  <c r="J100" i="11" s="1"/>
  <c r="J99" i="11" s="1"/>
  <c r="I101" i="11"/>
  <c r="I100" i="11" s="1"/>
  <c r="I99" i="11" s="1"/>
  <c r="L96" i="11"/>
  <c r="L95" i="11" s="1"/>
  <c r="L94" i="11" s="1"/>
  <c r="K96" i="11"/>
  <c r="K95" i="11" s="1"/>
  <c r="K94" i="11" s="1"/>
  <c r="J96" i="11"/>
  <c r="J95" i="11" s="1"/>
  <c r="J94" i="11" s="1"/>
  <c r="I96" i="11"/>
  <c r="I95" i="11" s="1"/>
  <c r="I94" i="11" s="1"/>
  <c r="L89" i="11"/>
  <c r="L88" i="11" s="1"/>
  <c r="L87" i="11" s="1"/>
  <c r="L86" i="11" s="1"/>
  <c r="K89" i="11"/>
  <c r="K88" i="11" s="1"/>
  <c r="K87" i="11" s="1"/>
  <c r="K86" i="11" s="1"/>
  <c r="J89" i="11"/>
  <c r="J88" i="11" s="1"/>
  <c r="J87" i="11" s="1"/>
  <c r="J86" i="11" s="1"/>
  <c r="I89" i="11"/>
  <c r="I88" i="11" s="1"/>
  <c r="I87" i="11" s="1"/>
  <c r="I86" i="11" s="1"/>
  <c r="L84" i="11"/>
  <c r="K84" i="11"/>
  <c r="J84" i="11"/>
  <c r="J83" i="11" s="1"/>
  <c r="J82" i="11" s="1"/>
  <c r="I84" i="11"/>
  <c r="I83" i="11" s="1"/>
  <c r="I82" i="11" s="1"/>
  <c r="L83" i="11"/>
  <c r="L82" i="11" s="1"/>
  <c r="K83" i="11"/>
  <c r="K82" i="11" s="1"/>
  <c r="L78" i="11"/>
  <c r="L77" i="11" s="1"/>
  <c r="K78" i="11"/>
  <c r="K77" i="11" s="1"/>
  <c r="J78" i="11"/>
  <c r="J77" i="11" s="1"/>
  <c r="I78" i="11"/>
  <c r="I77" i="11" s="1"/>
  <c r="L73" i="11"/>
  <c r="K73" i="11"/>
  <c r="K72" i="11" s="1"/>
  <c r="J73" i="11"/>
  <c r="J72" i="11" s="1"/>
  <c r="I73" i="11"/>
  <c r="I72" i="11" s="1"/>
  <c r="L72" i="11"/>
  <c r="L68" i="11"/>
  <c r="L67" i="11" s="1"/>
  <c r="K68" i="11"/>
  <c r="K67" i="11" s="1"/>
  <c r="J68" i="11"/>
  <c r="J67" i="11" s="1"/>
  <c r="I68" i="11"/>
  <c r="I67" i="11"/>
  <c r="L49" i="11"/>
  <c r="L48" i="11" s="1"/>
  <c r="L47" i="11" s="1"/>
  <c r="L46" i="11" s="1"/>
  <c r="K49" i="11"/>
  <c r="K48" i="11" s="1"/>
  <c r="K47" i="11" s="1"/>
  <c r="K46" i="11" s="1"/>
  <c r="J49" i="11"/>
  <c r="J48" i="11" s="1"/>
  <c r="J47" i="11" s="1"/>
  <c r="J46" i="11" s="1"/>
  <c r="I49" i="11"/>
  <c r="I48" i="11" s="1"/>
  <c r="I47" i="11" s="1"/>
  <c r="I46" i="11" s="1"/>
  <c r="L44" i="11"/>
  <c r="K44" i="11"/>
  <c r="K43" i="11" s="1"/>
  <c r="K42" i="11" s="1"/>
  <c r="J44" i="11"/>
  <c r="J43" i="11" s="1"/>
  <c r="J42" i="11" s="1"/>
  <c r="I44" i="11"/>
  <c r="I43" i="11" s="1"/>
  <c r="I42" i="11" s="1"/>
  <c r="L43" i="11"/>
  <c r="L42" i="11" s="1"/>
  <c r="L40" i="11"/>
  <c r="K40" i="11"/>
  <c r="J40" i="11"/>
  <c r="I40" i="11"/>
  <c r="L38" i="11"/>
  <c r="L37" i="11" s="1"/>
  <c r="L36" i="11" s="1"/>
  <c r="L35" i="11" s="1"/>
  <c r="K38" i="11"/>
  <c r="K37" i="11" s="1"/>
  <c r="K36" i="11" s="1"/>
  <c r="J38" i="11"/>
  <c r="J37" i="11" s="1"/>
  <c r="J36" i="11" s="1"/>
  <c r="I38" i="11"/>
  <c r="I37" i="11" s="1"/>
  <c r="I36" i="11" s="1"/>
  <c r="L365" i="9"/>
  <c r="L364" i="9" s="1"/>
  <c r="K365" i="9"/>
  <c r="K364" i="9" s="1"/>
  <c r="J365" i="9"/>
  <c r="J364" i="9" s="1"/>
  <c r="I365" i="9"/>
  <c r="I364" i="9"/>
  <c r="L362" i="9"/>
  <c r="K362" i="9"/>
  <c r="K361" i="9" s="1"/>
  <c r="J362" i="9"/>
  <c r="I362" i="9"/>
  <c r="I361" i="9" s="1"/>
  <c r="L361" i="9"/>
  <c r="J361" i="9"/>
  <c r="L359" i="9"/>
  <c r="L358" i="9" s="1"/>
  <c r="K359" i="9"/>
  <c r="K358" i="9" s="1"/>
  <c r="J359" i="9"/>
  <c r="J358" i="9" s="1"/>
  <c r="I359" i="9"/>
  <c r="I358" i="9" s="1"/>
  <c r="L355" i="9"/>
  <c r="K355" i="9"/>
  <c r="K354" i="9" s="1"/>
  <c r="J355" i="9"/>
  <c r="I355" i="9"/>
  <c r="I354" i="9" s="1"/>
  <c r="L354" i="9"/>
  <c r="J354" i="9"/>
  <c r="L351" i="9"/>
  <c r="L350" i="9" s="1"/>
  <c r="K351" i="9"/>
  <c r="K350" i="9" s="1"/>
  <c r="J351" i="9"/>
  <c r="I351" i="9"/>
  <c r="I350" i="9" s="1"/>
  <c r="J350" i="9"/>
  <c r="L347" i="9"/>
  <c r="L346" i="9" s="1"/>
  <c r="K347" i="9"/>
  <c r="K346" i="9" s="1"/>
  <c r="J347" i="9"/>
  <c r="J346" i="9" s="1"/>
  <c r="I347" i="9"/>
  <c r="I346" i="9" s="1"/>
  <c r="L343" i="9"/>
  <c r="K343" i="9"/>
  <c r="J343" i="9"/>
  <c r="I343" i="9"/>
  <c r="L340" i="9"/>
  <c r="K340" i="9"/>
  <c r="J340" i="9"/>
  <c r="I340" i="9"/>
  <c r="L338" i="9"/>
  <c r="K338" i="9"/>
  <c r="K337" i="9" s="1"/>
  <c r="J338" i="9"/>
  <c r="J337" i="9" s="1"/>
  <c r="I338" i="9"/>
  <c r="I337" i="9" s="1"/>
  <c r="L337" i="9"/>
  <c r="L333" i="9"/>
  <c r="L332" i="9" s="1"/>
  <c r="K333" i="9"/>
  <c r="K332" i="9" s="1"/>
  <c r="J333" i="9"/>
  <c r="I333" i="9"/>
  <c r="I332" i="9" s="1"/>
  <c r="J332" i="9"/>
  <c r="L330" i="9"/>
  <c r="L329" i="9" s="1"/>
  <c r="K330" i="9"/>
  <c r="K329" i="9" s="1"/>
  <c r="J330" i="9"/>
  <c r="J329" i="9" s="1"/>
  <c r="I330" i="9"/>
  <c r="I329" i="9"/>
  <c r="L327" i="9"/>
  <c r="K327" i="9"/>
  <c r="K326" i="9" s="1"/>
  <c r="J327" i="9"/>
  <c r="I327" i="9"/>
  <c r="L326" i="9"/>
  <c r="J326" i="9"/>
  <c r="I326" i="9"/>
  <c r="L323" i="9"/>
  <c r="L322" i="9" s="1"/>
  <c r="K323" i="9"/>
  <c r="K322" i="9" s="1"/>
  <c r="J323" i="9"/>
  <c r="I323" i="9"/>
  <c r="I322" i="9" s="1"/>
  <c r="J322" i="9"/>
  <c r="L319" i="9"/>
  <c r="L318" i="9" s="1"/>
  <c r="K319" i="9"/>
  <c r="K318" i="9" s="1"/>
  <c r="J319" i="9"/>
  <c r="J318" i="9" s="1"/>
  <c r="I319" i="9"/>
  <c r="I318" i="9"/>
  <c r="L315" i="9"/>
  <c r="K315" i="9"/>
  <c r="K314" i="9" s="1"/>
  <c r="J315" i="9"/>
  <c r="I315" i="9"/>
  <c r="I314" i="9" s="1"/>
  <c r="L314" i="9"/>
  <c r="J314" i="9"/>
  <c r="L311" i="9"/>
  <c r="K311" i="9"/>
  <c r="J311" i="9"/>
  <c r="I311" i="9"/>
  <c r="L308" i="9"/>
  <c r="K308" i="9"/>
  <c r="J308" i="9"/>
  <c r="I308" i="9"/>
  <c r="L306" i="9"/>
  <c r="L305" i="9" s="1"/>
  <c r="K306" i="9"/>
  <c r="J306" i="9"/>
  <c r="J305" i="9" s="1"/>
  <c r="I306" i="9"/>
  <c r="I305" i="9" s="1"/>
  <c r="L300" i="9"/>
  <c r="K300" i="9"/>
  <c r="K299" i="9" s="1"/>
  <c r="J300" i="9"/>
  <c r="J299" i="9" s="1"/>
  <c r="I300" i="9"/>
  <c r="I299" i="9" s="1"/>
  <c r="L299" i="9"/>
  <c r="L297" i="9"/>
  <c r="L296" i="9" s="1"/>
  <c r="K297" i="9"/>
  <c r="K296" i="9" s="1"/>
  <c r="J297" i="9"/>
  <c r="J296" i="9" s="1"/>
  <c r="I297" i="9"/>
  <c r="I296" i="9" s="1"/>
  <c r="L294" i="9"/>
  <c r="K294" i="9"/>
  <c r="J294" i="9"/>
  <c r="I294" i="9"/>
  <c r="I293" i="9" s="1"/>
  <c r="L293" i="9"/>
  <c r="K293" i="9"/>
  <c r="J293" i="9"/>
  <c r="L290" i="9"/>
  <c r="L289" i="9" s="1"/>
  <c r="K290" i="9"/>
  <c r="K289" i="9" s="1"/>
  <c r="J290" i="9"/>
  <c r="J289" i="9" s="1"/>
  <c r="I290" i="9"/>
  <c r="I289" i="9" s="1"/>
  <c r="L286" i="9"/>
  <c r="L285" i="9" s="1"/>
  <c r="K286" i="9"/>
  <c r="K285" i="9" s="1"/>
  <c r="J286" i="9"/>
  <c r="J285" i="9" s="1"/>
  <c r="I286" i="9"/>
  <c r="I285" i="9" s="1"/>
  <c r="L282" i="9"/>
  <c r="K282" i="9"/>
  <c r="K281" i="9" s="1"/>
  <c r="J282" i="9"/>
  <c r="I282" i="9"/>
  <c r="I281" i="9" s="1"/>
  <c r="L281" i="9"/>
  <c r="J281" i="9"/>
  <c r="L278" i="9"/>
  <c r="K278" i="9"/>
  <c r="J278" i="9"/>
  <c r="I278" i="9"/>
  <c r="L275" i="9"/>
  <c r="K275" i="9"/>
  <c r="J275" i="9"/>
  <c r="I275" i="9"/>
  <c r="L273" i="9"/>
  <c r="L272" i="9" s="1"/>
  <c r="K273" i="9"/>
  <c r="K272" i="9" s="1"/>
  <c r="J273" i="9"/>
  <c r="J272" i="9" s="1"/>
  <c r="I273" i="9"/>
  <c r="I272" i="9"/>
  <c r="L268" i="9"/>
  <c r="L267" i="9" s="1"/>
  <c r="K268" i="9"/>
  <c r="K267" i="9" s="1"/>
  <c r="J268" i="9"/>
  <c r="J267" i="9" s="1"/>
  <c r="I268" i="9"/>
  <c r="I267" i="9"/>
  <c r="L265" i="9"/>
  <c r="K265" i="9"/>
  <c r="K264" i="9" s="1"/>
  <c r="J265" i="9"/>
  <c r="I265" i="9"/>
  <c r="I264" i="9" s="1"/>
  <c r="L264" i="9"/>
  <c r="J264" i="9"/>
  <c r="L262" i="9"/>
  <c r="L261" i="9" s="1"/>
  <c r="K262" i="9"/>
  <c r="K261" i="9" s="1"/>
  <c r="J262" i="9"/>
  <c r="I262" i="9"/>
  <c r="I261" i="9" s="1"/>
  <c r="J261" i="9"/>
  <c r="L258" i="9"/>
  <c r="L257" i="9" s="1"/>
  <c r="K258" i="9"/>
  <c r="K257" i="9" s="1"/>
  <c r="J258" i="9"/>
  <c r="J257" i="9" s="1"/>
  <c r="I258" i="9"/>
  <c r="I257" i="9"/>
  <c r="L254" i="9"/>
  <c r="K254" i="9"/>
  <c r="K253" i="9" s="1"/>
  <c r="J254" i="9"/>
  <c r="I254" i="9"/>
  <c r="L253" i="9"/>
  <c r="J253" i="9"/>
  <c r="I253" i="9"/>
  <c r="L250" i="9"/>
  <c r="L249" i="9" s="1"/>
  <c r="K250" i="9"/>
  <c r="K249" i="9" s="1"/>
  <c r="J250" i="9"/>
  <c r="I250" i="9"/>
  <c r="I249" i="9" s="1"/>
  <c r="J249" i="9"/>
  <c r="L246" i="9"/>
  <c r="K246" i="9"/>
  <c r="J246" i="9"/>
  <c r="I246" i="9"/>
  <c r="L243" i="9"/>
  <c r="K243" i="9"/>
  <c r="J243" i="9"/>
  <c r="I243" i="9"/>
  <c r="L241" i="9"/>
  <c r="K241" i="9"/>
  <c r="K240" i="9" s="1"/>
  <c r="J241" i="9"/>
  <c r="I241" i="9"/>
  <c r="I240" i="9" s="1"/>
  <c r="L240" i="9"/>
  <c r="J240" i="9"/>
  <c r="L234" i="9"/>
  <c r="L233" i="9" s="1"/>
  <c r="L232" i="9" s="1"/>
  <c r="K234" i="9"/>
  <c r="K233" i="9" s="1"/>
  <c r="K232" i="9" s="1"/>
  <c r="J234" i="9"/>
  <c r="J233" i="9" s="1"/>
  <c r="J232" i="9" s="1"/>
  <c r="I234" i="9"/>
  <c r="I233" i="9" s="1"/>
  <c r="I232" i="9" s="1"/>
  <c r="L230" i="9"/>
  <c r="L229" i="9" s="1"/>
  <c r="L228" i="9" s="1"/>
  <c r="K230" i="9"/>
  <c r="K229" i="9" s="1"/>
  <c r="K228" i="9" s="1"/>
  <c r="J230" i="9"/>
  <c r="J229" i="9" s="1"/>
  <c r="J228" i="9" s="1"/>
  <c r="I230" i="9"/>
  <c r="I229" i="9" s="1"/>
  <c r="I228" i="9" s="1"/>
  <c r="L221" i="9"/>
  <c r="L220" i="9" s="1"/>
  <c r="K221" i="9"/>
  <c r="K220" i="9" s="1"/>
  <c r="J221" i="9"/>
  <c r="J220" i="9" s="1"/>
  <c r="I221" i="9"/>
  <c r="I220" i="9" s="1"/>
  <c r="L218" i="9"/>
  <c r="K218" i="9"/>
  <c r="J218" i="9"/>
  <c r="J217" i="9" s="1"/>
  <c r="I218" i="9"/>
  <c r="L217" i="9"/>
  <c r="K217" i="9"/>
  <c r="K216" i="9" s="1"/>
  <c r="I217" i="9"/>
  <c r="I216" i="9" s="1"/>
  <c r="L211" i="9"/>
  <c r="L210" i="9" s="1"/>
  <c r="L209" i="9" s="1"/>
  <c r="K211" i="9"/>
  <c r="J211" i="9"/>
  <c r="J210" i="9" s="1"/>
  <c r="J209" i="9" s="1"/>
  <c r="I211" i="9"/>
  <c r="K210" i="9"/>
  <c r="K209" i="9" s="1"/>
  <c r="I210" i="9"/>
  <c r="I209" i="9"/>
  <c r="L207" i="9"/>
  <c r="K207" i="9"/>
  <c r="K206" i="9" s="1"/>
  <c r="J207" i="9"/>
  <c r="I207" i="9"/>
  <c r="I206" i="9" s="1"/>
  <c r="L206" i="9"/>
  <c r="J206" i="9"/>
  <c r="L202" i="9"/>
  <c r="L201" i="9" s="1"/>
  <c r="K202" i="9"/>
  <c r="K201" i="9" s="1"/>
  <c r="J202" i="9"/>
  <c r="I202" i="9"/>
  <c r="I201" i="9" s="1"/>
  <c r="J201" i="9"/>
  <c r="L196" i="9"/>
  <c r="L195" i="9" s="1"/>
  <c r="K196" i="9"/>
  <c r="K195" i="9" s="1"/>
  <c r="J196" i="9"/>
  <c r="J195" i="9" s="1"/>
  <c r="I196" i="9"/>
  <c r="I195" i="9"/>
  <c r="L191" i="9"/>
  <c r="K191" i="9"/>
  <c r="K190" i="9" s="1"/>
  <c r="J191" i="9"/>
  <c r="I191" i="9"/>
  <c r="I190" i="9" s="1"/>
  <c r="L190" i="9"/>
  <c r="J190" i="9"/>
  <c r="L188" i="9"/>
  <c r="L187" i="9" s="1"/>
  <c r="K188" i="9"/>
  <c r="K187" i="9" s="1"/>
  <c r="J188" i="9"/>
  <c r="I188" i="9"/>
  <c r="I187" i="9" s="1"/>
  <c r="J187" i="9"/>
  <c r="L180" i="9"/>
  <c r="L179" i="9" s="1"/>
  <c r="K180" i="9"/>
  <c r="K179" i="9" s="1"/>
  <c r="J180" i="9"/>
  <c r="J179" i="9" s="1"/>
  <c r="I180" i="9"/>
  <c r="I179" i="9"/>
  <c r="L175" i="9"/>
  <c r="K175" i="9"/>
  <c r="K174" i="9" s="1"/>
  <c r="J175" i="9"/>
  <c r="I175" i="9"/>
  <c r="I174" i="9" s="1"/>
  <c r="I173" i="9" s="1"/>
  <c r="L174" i="9"/>
  <c r="J174" i="9"/>
  <c r="L171" i="9"/>
  <c r="K171" i="9"/>
  <c r="J171" i="9"/>
  <c r="J170" i="9" s="1"/>
  <c r="J169" i="9" s="1"/>
  <c r="I171" i="9"/>
  <c r="L170" i="9"/>
  <c r="L169" i="9" s="1"/>
  <c r="K170" i="9"/>
  <c r="K169" i="9" s="1"/>
  <c r="I170" i="9"/>
  <c r="I169" i="9" s="1"/>
  <c r="L166" i="9"/>
  <c r="L165" i="9" s="1"/>
  <c r="K166" i="9"/>
  <c r="K165" i="9" s="1"/>
  <c r="J166" i="9"/>
  <c r="J165" i="9" s="1"/>
  <c r="I166" i="9"/>
  <c r="I165" i="9" s="1"/>
  <c r="L161" i="9"/>
  <c r="L160" i="9" s="1"/>
  <c r="K161" i="9"/>
  <c r="J161" i="9"/>
  <c r="J160" i="9" s="1"/>
  <c r="I161" i="9"/>
  <c r="K160" i="9"/>
  <c r="I160" i="9"/>
  <c r="L155" i="9"/>
  <c r="L154" i="9" s="1"/>
  <c r="L153" i="9" s="1"/>
  <c r="K155" i="9"/>
  <c r="K154" i="9" s="1"/>
  <c r="K153" i="9" s="1"/>
  <c r="J155" i="9"/>
  <c r="J154" i="9" s="1"/>
  <c r="J153" i="9" s="1"/>
  <c r="I155" i="9"/>
  <c r="I154" i="9" s="1"/>
  <c r="I153" i="9" s="1"/>
  <c r="L151" i="9"/>
  <c r="L150" i="9" s="1"/>
  <c r="K151" i="9"/>
  <c r="K150" i="9" s="1"/>
  <c r="J151" i="9"/>
  <c r="J150" i="9" s="1"/>
  <c r="I151" i="9"/>
  <c r="I150" i="9" s="1"/>
  <c r="L147" i="9"/>
  <c r="L146" i="9" s="1"/>
  <c r="L145" i="9" s="1"/>
  <c r="K147" i="9"/>
  <c r="J147" i="9"/>
  <c r="J146" i="9" s="1"/>
  <c r="J145" i="9" s="1"/>
  <c r="I147" i="9"/>
  <c r="K146" i="9"/>
  <c r="K145" i="9" s="1"/>
  <c r="I146" i="9"/>
  <c r="I145" i="9" s="1"/>
  <c r="L142" i="9"/>
  <c r="L141" i="9" s="1"/>
  <c r="L140" i="9" s="1"/>
  <c r="K142" i="9"/>
  <c r="J142" i="9"/>
  <c r="I142" i="9"/>
  <c r="I141" i="9" s="1"/>
  <c r="I140" i="9" s="1"/>
  <c r="I139" i="9" s="1"/>
  <c r="K141" i="9"/>
  <c r="K140" i="9" s="1"/>
  <c r="J141" i="9"/>
  <c r="J140" i="9" s="1"/>
  <c r="L137" i="9"/>
  <c r="L136" i="9" s="1"/>
  <c r="L135" i="9" s="1"/>
  <c r="K137" i="9"/>
  <c r="K136" i="9" s="1"/>
  <c r="K135" i="9" s="1"/>
  <c r="J137" i="9"/>
  <c r="J136" i="9" s="1"/>
  <c r="J135" i="9" s="1"/>
  <c r="I137" i="9"/>
  <c r="I136" i="9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6" i="9"/>
  <c r="L115" i="9" s="1"/>
  <c r="L114" i="9" s="1"/>
  <c r="K116" i="9"/>
  <c r="K115" i="9" s="1"/>
  <c r="K114" i="9" s="1"/>
  <c r="J116" i="9"/>
  <c r="J115" i="9" s="1"/>
  <c r="J114" i="9" s="1"/>
  <c r="I116" i="9"/>
  <c r="I115" i="9" s="1"/>
  <c r="I114" i="9" s="1"/>
  <c r="L110" i="9"/>
  <c r="L109" i="9" s="1"/>
  <c r="K110" i="9"/>
  <c r="K109" i="9" s="1"/>
  <c r="J110" i="9"/>
  <c r="J109" i="9" s="1"/>
  <c r="I110" i="9"/>
  <c r="I109" i="9" s="1"/>
  <c r="L106" i="9"/>
  <c r="L105" i="9" s="1"/>
  <c r="L104" i="9" s="1"/>
  <c r="K106" i="9"/>
  <c r="K105" i="9" s="1"/>
  <c r="K104" i="9" s="1"/>
  <c r="J106" i="9"/>
  <c r="J105" i="9" s="1"/>
  <c r="J104" i="9" s="1"/>
  <c r="I106" i="9"/>
  <c r="I105" i="9" s="1"/>
  <c r="I104" i="9" s="1"/>
  <c r="L101" i="9"/>
  <c r="L100" i="9" s="1"/>
  <c r="L99" i="9" s="1"/>
  <c r="K101" i="9"/>
  <c r="K100" i="9" s="1"/>
  <c r="K99" i="9" s="1"/>
  <c r="J101" i="9"/>
  <c r="J100" i="9" s="1"/>
  <c r="J99" i="9" s="1"/>
  <c r="I101" i="9"/>
  <c r="I100" i="9"/>
  <c r="I99" i="9" s="1"/>
  <c r="L96" i="9"/>
  <c r="L95" i="9" s="1"/>
  <c r="L94" i="9" s="1"/>
  <c r="K96" i="9"/>
  <c r="K95" i="9" s="1"/>
  <c r="K94" i="9" s="1"/>
  <c r="K93" i="9" s="1"/>
  <c r="J96" i="9"/>
  <c r="J95" i="9" s="1"/>
  <c r="J94" i="9" s="1"/>
  <c r="I96" i="9"/>
  <c r="I95" i="9"/>
  <c r="I94" i="9" s="1"/>
  <c r="L89" i="9"/>
  <c r="K89" i="9"/>
  <c r="K88" i="9" s="1"/>
  <c r="K87" i="9" s="1"/>
  <c r="K86" i="9" s="1"/>
  <c r="J89" i="9"/>
  <c r="J88" i="9" s="1"/>
  <c r="J87" i="9" s="1"/>
  <c r="J86" i="9" s="1"/>
  <c r="I89" i="9"/>
  <c r="I88" i="9" s="1"/>
  <c r="I87" i="9" s="1"/>
  <c r="I86" i="9" s="1"/>
  <c r="L88" i="9"/>
  <c r="L87" i="9" s="1"/>
  <c r="L86" i="9" s="1"/>
  <c r="L84" i="9"/>
  <c r="L83" i="9" s="1"/>
  <c r="L82" i="9" s="1"/>
  <c r="K84" i="9"/>
  <c r="J84" i="9"/>
  <c r="J83" i="9" s="1"/>
  <c r="J82" i="9" s="1"/>
  <c r="I84" i="9"/>
  <c r="I83" i="9" s="1"/>
  <c r="I82" i="9" s="1"/>
  <c r="K83" i="9"/>
  <c r="K82" i="9" s="1"/>
  <c r="L78" i="9"/>
  <c r="K78" i="9"/>
  <c r="K77" i="9" s="1"/>
  <c r="J78" i="9"/>
  <c r="I78" i="9"/>
  <c r="I77" i="9" s="1"/>
  <c r="L77" i="9"/>
  <c r="J77" i="9"/>
  <c r="L73" i="9"/>
  <c r="L72" i="9" s="1"/>
  <c r="K73" i="9"/>
  <c r="K72" i="9" s="1"/>
  <c r="J73" i="9"/>
  <c r="I73" i="9"/>
  <c r="I72" i="9" s="1"/>
  <c r="J72" i="9"/>
  <c r="L68" i="9"/>
  <c r="L67" i="9" s="1"/>
  <c r="K68" i="9"/>
  <c r="K67" i="9" s="1"/>
  <c r="J68" i="9"/>
  <c r="J67" i="9" s="1"/>
  <c r="I68" i="9"/>
  <c r="I67" i="9"/>
  <c r="L49" i="9"/>
  <c r="L48" i="9" s="1"/>
  <c r="L47" i="9" s="1"/>
  <c r="L46" i="9" s="1"/>
  <c r="K49" i="9"/>
  <c r="K48" i="9" s="1"/>
  <c r="K47" i="9" s="1"/>
  <c r="K46" i="9" s="1"/>
  <c r="J49" i="9"/>
  <c r="J48" i="9" s="1"/>
  <c r="J47" i="9" s="1"/>
  <c r="J46" i="9" s="1"/>
  <c r="I49" i="9"/>
  <c r="I48" i="9" s="1"/>
  <c r="I47" i="9" s="1"/>
  <c r="I46" i="9" s="1"/>
  <c r="L44" i="9"/>
  <c r="L43" i="9" s="1"/>
  <c r="L42" i="9" s="1"/>
  <c r="K44" i="9"/>
  <c r="J44" i="9"/>
  <c r="J43" i="9" s="1"/>
  <c r="J42" i="9" s="1"/>
  <c r="I44" i="9"/>
  <c r="K43" i="9"/>
  <c r="K42" i="9" s="1"/>
  <c r="I43" i="9"/>
  <c r="I42" i="9" s="1"/>
  <c r="L40" i="9"/>
  <c r="K40" i="9"/>
  <c r="J40" i="9"/>
  <c r="I40" i="9"/>
  <c r="L38" i="9"/>
  <c r="L37" i="9" s="1"/>
  <c r="L36" i="9" s="1"/>
  <c r="K38" i="9"/>
  <c r="K37" i="9" s="1"/>
  <c r="K36" i="9" s="1"/>
  <c r="J38" i="9"/>
  <c r="J37" i="9" s="1"/>
  <c r="J36" i="9" s="1"/>
  <c r="I38" i="9"/>
  <c r="I37" i="9"/>
  <c r="I36" i="9" s="1"/>
  <c r="L365" i="8"/>
  <c r="L364" i="8" s="1"/>
  <c r="K365" i="8"/>
  <c r="K364" i="8" s="1"/>
  <c r="J365" i="8"/>
  <c r="J364" i="8" s="1"/>
  <c r="I365" i="8"/>
  <c r="I364" i="8" s="1"/>
  <c r="L362" i="8"/>
  <c r="L361" i="8" s="1"/>
  <c r="K362" i="8"/>
  <c r="K361" i="8" s="1"/>
  <c r="J362" i="8"/>
  <c r="J361" i="8" s="1"/>
  <c r="I362" i="8"/>
  <c r="I361" i="8" s="1"/>
  <c r="L359" i="8"/>
  <c r="L358" i="8" s="1"/>
  <c r="K359" i="8"/>
  <c r="K358" i="8" s="1"/>
  <c r="J359" i="8"/>
  <c r="J358" i="8" s="1"/>
  <c r="I359" i="8"/>
  <c r="I358" i="8" s="1"/>
  <c r="L355" i="8"/>
  <c r="L354" i="8" s="1"/>
  <c r="K355" i="8"/>
  <c r="K354" i="8" s="1"/>
  <c r="J355" i="8"/>
  <c r="J354" i="8" s="1"/>
  <c r="I355" i="8"/>
  <c r="I354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K343" i="8"/>
  <c r="J343" i="8"/>
  <c r="I343" i="8"/>
  <c r="L340" i="8"/>
  <c r="K340" i="8"/>
  <c r="J340" i="8"/>
  <c r="I340" i="8"/>
  <c r="L338" i="8"/>
  <c r="K338" i="8"/>
  <c r="K337" i="8" s="1"/>
  <c r="J338" i="8"/>
  <c r="I338" i="8"/>
  <c r="I337" i="8" s="1"/>
  <c r="L337" i="8"/>
  <c r="J337" i="8"/>
  <c r="L333" i="8"/>
  <c r="L332" i="8" s="1"/>
  <c r="K333" i="8"/>
  <c r="K332" i="8" s="1"/>
  <c r="J333" i="8"/>
  <c r="I333" i="8"/>
  <c r="I332" i="8" s="1"/>
  <c r="J332" i="8"/>
  <c r="L330" i="8"/>
  <c r="L329" i="8" s="1"/>
  <c r="K330" i="8"/>
  <c r="J330" i="8"/>
  <c r="J329" i="8" s="1"/>
  <c r="I330" i="8"/>
  <c r="I329" i="8" s="1"/>
  <c r="K329" i="8"/>
  <c r="L327" i="8"/>
  <c r="L326" i="8" s="1"/>
  <c r="K327" i="8"/>
  <c r="K326" i="8" s="1"/>
  <c r="J327" i="8"/>
  <c r="I327" i="8"/>
  <c r="I326" i="8" s="1"/>
  <c r="J326" i="8"/>
  <c r="L323" i="8"/>
  <c r="K323" i="8"/>
  <c r="K322" i="8" s="1"/>
  <c r="J323" i="8"/>
  <c r="I323" i="8"/>
  <c r="I322" i="8" s="1"/>
  <c r="L322" i="8"/>
  <c r="J322" i="8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J315" i="8"/>
  <c r="I315" i="8"/>
  <c r="I314" i="8" s="1"/>
  <c r="K314" i="8"/>
  <c r="J314" i="8"/>
  <c r="L311" i="8"/>
  <c r="K311" i="8"/>
  <c r="J311" i="8"/>
  <c r="I311" i="8"/>
  <c r="L308" i="8"/>
  <c r="K308" i="8"/>
  <c r="J308" i="8"/>
  <c r="I308" i="8"/>
  <c r="L306" i="8"/>
  <c r="K306" i="8"/>
  <c r="J306" i="8"/>
  <c r="J305" i="8" s="1"/>
  <c r="I306" i="8"/>
  <c r="K305" i="8"/>
  <c r="I305" i="8"/>
  <c r="L300" i="8"/>
  <c r="K300" i="8"/>
  <c r="K299" i="8" s="1"/>
  <c r="J300" i="8"/>
  <c r="I300" i="8"/>
  <c r="I299" i="8" s="1"/>
  <c r="L299" i="8"/>
  <c r="J299" i="8"/>
  <c r="L297" i="8"/>
  <c r="L296" i="8" s="1"/>
  <c r="K297" i="8"/>
  <c r="J297" i="8"/>
  <c r="J296" i="8" s="1"/>
  <c r="I297" i="8"/>
  <c r="K296" i="8"/>
  <c r="I296" i="8"/>
  <c r="L294" i="8"/>
  <c r="L293" i="8" s="1"/>
  <c r="K294" i="8"/>
  <c r="J294" i="8"/>
  <c r="I294" i="8"/>
  <c r="I293" i="8" s="1"/>
  <c r="K293" i="8"/>
  <c r="J293" i="8"/>
  <c r="L290" i="8"/>
  <c r="K290" i="8"/>
  <c r="K289" i="8" s="1"/>
  <c r="J290" i="8"/>
  <c r="J289" i="8" s="1"/>
  <c r="I290" i="8"/>
  <c r="I289" i="8" s="1"/>
  <c r="L289" i="8"/>
  <c r="L286" i="8"/>
  <c r="L285" i="8" s="1"/>
  <c r="K286" i="8"/>
  <c r="J286" i="8"/>
  <c r="J285" i="8" s="1"/>
  <c r="I286" i="8"/>
  <c r="I285" i="8" s="1"/>
  <c r="K285" i="8"/>
  <c r="L282" i="8"/>
  <c r="L281" i="8" s="1"/>
  <c r="K282" i="8"/>
  <c r="J282" i="8"/>
  <c r="J281" i="8" s="1"/>
  <c r="I282" i="8"/>
  <c r="I281" i="8" s="1"/>
  <c r="K281" i="8"/>
  <c r="L278" i="8"/>
  <c r="K278" i="8"/>
  <c r="J278" i="8"/>
  <c r="I278" i="8"/>
  <c r="L275" i="8"/>
  <c r="K275" i="8"/>
  <c r="J275" i="8"/>
  <c r="I275" i="8"/>
  <c r="L273" i="8"/>
  <c r="L272" i="8" s="1"/>
  <c r="K273" i="8"/>
  <c r="K272" i="8" s="1"/>
  <c r="K271" i="8" s="1"/>
  <c r="J273" i="8"/>
  <c r="J272" i="8" s="1"/>
  <c r="I273" i="8"/>
  <c r="I272" i="8" s="1"/>
  <c r="L268" i="8"/>
  <c r="L267" i="8" s="1"/>
  <c r="K268" i="8"/>
  <c r="K267" i="8" s="1"/>
  <c r="J268" i="8"/>
  <c r="J267" i="8" s="1"/>
  <c r="I268" i="8"/>
  <c r="I267" i="8" s="1"/>
  <c r="L265" i="8"/>
  <c r="L264" i="8" s="1"/>
  <c r="K265" i="8"/>
  <c r="K264" i="8" s="1"/>
  <c r="J265" i="8"/>
  <c r="J264" i="8" s="1"/>
  <c r="I265" i="8"/>
  <c r="I264" i="8" s="1"/>
  <c r="L262" i="8"/>
  <c r="K262" i="8"/>
  <c r="K261" i="8" s="1"/>
  <c r="J262" i="8"/>
  <c r="J261" i="8" s="1"/>
  <c r="I262" i="8"/>
  <c r="I261" i="8" s="1"/>
  <c r="L261" i="8"/>
  <c r="L258" i="8"/>
  <c r="L257" i="8" s="1"/>
  <c r="K258" i="8"/>
  <c r="K257" i="8" s="1"/>
  <c r="J258" i="8"/>
  <c r="J257" i="8" s="1"/>
  <c r="I258" i="8"/>
  <c r="I257" i="8" s="1"/>
  <c r="L254" i="8"/>
  <c r="L253" i="8" s="1"/>
  <c r="K254" i="8"/>
  <c r="K253" i="8" s="1"/>
  <c r="J254" i="8"/>
  <c r="J253" i="8" s="1"/>
  <c r="I254" i="8"/>
  <c r="I253" i="8" s="1"/>
  <c r="L250" i="8"/>
  <c r="L249" i="8" s="1"/>
  <c r="K250" i="8"/>
  <c r="K249" i="8" s="1"/>
  <c r="J250" i="8"/>
  <c r="J249" i="8" s="1"/>
  <c r="I250" i="8"/>
  <c r="I249" i="8" s="1"/>
  <c r="L246" i="8"/>
  <c r="K246" i="8"/>
  <c r="J246" i="8"/>
  <c r="I246" i="8"/>
  <c r="L243" i="8"/>
  <c r="K243" i="8"/>
  <c r="J243" i="8"/>
  <c r="I243" i="8"/>
  <c r="L241" i="8"/>
  <c r="L240" i="8" s="1"/>
  <c r="K241" i="8"/>
  <c r="K240" i="8" s="1"/>
  <c r="J241" i="8"/>
  <c r="I241" i="8"/>
  <c r="I240" i="8" s="1"/>
  <c r="J240" i="8"/>
  <c r="L234" i="8"/>
  <c r="L233" i="8" s="1"/>
  <c r="L232" i="8" s="1"/>
  <c r="K234" i="8"/>
  <c r="J234" i="8"/>
  <c r="J233" i="8" s="1"/>
  <c r="J232" i="8" s="1"/>
  <c r="I234" i="8"/>
  <c r="K233" i="8"/>
  <c r="K232" i="8" s="1"/>
  <c r="I233" i="8"/>
  <c r="I232" i="8" s="1"/>
  <c r="L230" i="8"/>
  <c r="L229" i="8" s="1"/>
  <c r="L228" i="8" s="1"/>
  <c r="K230" i="8"/>
  <c r="K229" i="8" s="1"/>
  <c r="K228" i="8" s="1"/>
  <c r="J230" i="8"/>
  <c r="J229" i="8" s="1"/>
  <c r="J228" i="8" s="1"/>
  <c r="I230" i="8"/>
  <c r="I229" i="8"/>
  <c r="I228" i="8" s="1"/>
  <c r="L221" i="8"/>
  <c r="L220" i="8" s="1"/>
  <c r="K221" i="8"/>
  <c r="J221" i="8"/>
  <c r="J220" i="8" s="1"/>
  <c r="I221" i="8"/>
  <c r="K220" i="8"/>
  <c r="I220" i="8"/>
  <c r="L218" i="8"/>
  <c r="L217" i="8" s="1"/>
  <c r="K218" i="8"/>
  <c r="K217" i="8" s="1"/>
  <c r="K216" i="8" s="1"/>
  <c r="J218" i="8"/>
  <c r="I218" i="8"/>
  <c r="I217" i="8" s="1"/>
  <c r="J217" i="8"/>
  <c r="L211" i="8"/>
  <c r="L210" i="8" s="1"/>
  <c r="L209" i="8" s="1"/>
  <c r="K211" i="8"/>
  <c r="J211" i="8"/>
  <c r="I211" i="8"/>
  <c r="I210" i="8" s="1"/>
  <c r="I209" i="8" s="1"/>
  <c r="K210" i="8"/>
  <c r="K209" i="8" s="1"/>
  <c r="J210" i="8"/>
  <c r="J209" i="8" s="1"/>
  <c r="L207" i="8"/>
  <c r="L206" i="8" s="1"/>
  <c r="K207" i="8"/>
  <c r="J207" i="8"/>
  <c r="I207" i="8"/>
  <c r="I206" i="8" s="1"/>
  <c r="K206" i="8"/>
  <c r="J206" i="8"/>
  <c r="L202" i="8"/>
  <c r="K202" i="8"/>
  <c r="K201" i="8" s="1"/>
  <c r="J202" i="8"/>
  <c r="J201" i="8" s="1"/>
  <c r="I202" i="8"/>
  <c r="I201" i="8" s="1"/>
  <c r="L201" i="8"/>
  <c r="L196" i="8"/>
  <c r="L195" i="8" s="1"/>
  <c r="K196" i="8"/>
  <c r="J196" i="8"/>
  <c r="J195" i="8" s="1"/>
  <c r="I196" i="8"/>
  <c r="K195" i="8"/>
  <c r="I195" i="8"/>
  <c r="L191" i="8"/>
  <c r="L190" i="8" s="1"/>
  <c r="K191" i="8"/>
  <c r="J191" i="8"/>
  <c r="J190" i="8" s="1"/>
  <c r="I191" i="8"/>
  <c r="I190" i="8" s="1"/>
  <c r="K190" i="8"/>
  <c r="L188" i="8"/>
  <c r="K188" i="8"/>
  <c r="K187" i="8" s="1"/>
  <c r="J188" i="8"/>
  <c r="I188" i="8"/>
  <c r="I187" i="8" s="1"/>
  <c r="L187" i="8"/>
  <c r="J187" i="8"/>
  <c r="L180" i="8"/>
  <c r="L179" i="8" s="1"/>
  <c r="K180" i="8"/>
  <c r="J180" i="8"/>
  <c r="J179" i="8" s="1"/>
  <c r="I180" i="8"/>
  <c r="I179" i="8" s="1"/>
  <c r="K179" i="8"/>
  <c r="L175" i="8"/>
  <c r="L174" i="8" s="1"/>
  <c r="K175" i="8"/>
  <c r="J175" i="8"/>
  <c r="I175" i="8"/>
  <c r="I174" i="8" s="1"/>
  <c r="K174" i="8"/>
  <c r="K173" i="8" s="1"/>
  <c r="J174" i="8"/>
  <c r="L171" i="8"/>
  <c r="L170" i="8" s="1"/>
  <c r="L169" i="8" s="1"/>
  <c r="K171" i="8"/>
  <c r="K170" i="8" s="1"/>
  <c r="K169" i="8" s="1"/>
  <c r="K168" i="8" s="1"/>
  <c r="J171" i="8"/>
  <c r="J170" i="8" s="1"/>
  <c r="J169" i="8" s="1"/>
  <c r="I171" i="8"/>
  <c r="I170" i="8" s="1"/>
  <c r="I169" i="8" s="1"/>
  <c r="L166" i="8"/>
  <c r="L165" i="8" s="1"/>
  <c r="K166" i="8"/>
  <c r="K165" i="8" s="1"/>
  <c r="J166" i="8"/>
  <c r="J165" i="8" s="1"/>
  <c r="I166" i="8"/>
  <c r="I165" i="8" s="1"/>
  <c r="L161" i="8"/>
  <c r="L160" i="8" s="1"/>
  <c r="L159" i="8" s="1"/>
  <c r="L158" i="8" s="1"/>
  <c r="K161" i="8"/>
  <c r="K160" i="8" s="1"/>
  <c r="K159" i="8" s="1"/>
  <c r="K158" i="8" s="1"/>
  <c r="J161" i="8"/>
  <c r="J160" i="8" s="1"/>
  <c r="I161" i="8"/>
  <c r="I160" i="8" s="1"/>
  <c r="L155" i="8"/>
  <c r="L154" i="8" s="1"/>
  <c r="L153" i="8" s="1"/>
  <c r="K155" i="8"/>
  <c r="K154" i="8" s="1"/>
  <c r="K153" i="8" s="1"/>
  <c r="J155" i="8"/>
  <c r="J154" i="8" s="1"/>
  <c r="J153" i="8" s="1"/>
  <c r="I155" i="8"/>
  <c r="I154" i="8"/>
  <c r="I153" i="8" s="1"/>
  <c r="L151" i="8"/>
  <c r="L150" i="8" s="1"/>
  <c r="K151" i="8"/>
  <c r="K150" i="8" s="1"/>
  <c r="J151" i="8"/>
  <c r="J150" i="8" s="1"/>
  <c r="I151" i="8"/>
  <c r="I150" i="8" s="1"/>
  <c r="L147" i="8"/>
  <c r="L146" i="8" s="1"/>
  <c r="L145" i="8" s="1"/>
  <c r="K147" i="8"/>
  <c r="K146" i="8" s="1"/>
  <c r="K145" i="8" s="1"/>
  <c r="J147" i="8"/>
  <c r="I147" i="8"/>
  <c r="I146" i="8" s="1"/>
  <c r="I145" i="8" s="1"/>
  <c r="J146" i="8"/>
  <c r="J145" i="8" s="1"/>
  <c r="L142" i="8"/>
  <c r="L141" i="8" s="1"/>
  <c r="L140" i="8" s="1"/>
  <c r="K142" i="8"/>
  <c r="K141" i="8" s="1"/>
  <c r="K140" i="8" s="1"/>
  <c r="K139" i="8" s="1"/>
  <c r="J142" i="8"/>
  <c r="I142" i="8"/>
  <c r="I141" i="8" s="1"/>
  <c r="I140" i="8" s="1"/>
  <c r="J141" i="8"/>
  <c r="J140" i="8" s="1"/>
  <c r="L137" i="8"/>
  <c r="L136" i="8" s="1"/>
  <c r="L135" i="8" s="1"/>
  <c r="K137" i="8"/>
  <c r="J137" i="8"/>
  <c r="J136" i="8" s="1"/>
  <c r="J135" i="8" s="1"/>
  <c r="I137" i="8"/>
  <c r="K136" i="8"/>
  <c r="K135" i="8" s="1"/>
  <c r="I136" i="8"/>
  <c r="I135" i="8" s="1"/>
  <c r="L133" i="8"/>
  <c r="L132" i="8" s="1"/>
  <c r="L131" i="8" s="1"/>
  <c r="K133" i="8"/>
  <c r="J133" i="8"/>
  <c r="J132" i="8" s="1"/>
  <c r="J131" i="8" s="1"/>
  <c r="I133" i="8"/>
  <c r="K132" i="8"/>
  <c r="K131" i="8" s="1"/>
  <c r="I132" i="8"/>
  <c r="I131" i="8" s="1"/>
  <c r="L129" i="8"/>
  <c r="L128" i="8" s="1"/>
  <c r="L127" i="8" s="1"/>
  <c r="K129" i="8"/>
  <c r="J129" i="8"/>
  <c r="J128" i="8" s="1"/>
  <c r="J127" i="8" s="1"/>
  <c r="I129" i="8"/>
  <c r="K128" i="8"/>
  <c r="K127" i="8" s="1"/>
  <c r="I128" i="8"/>
  <c r="I127" i="8" s="1"/>
  <c r="L125" i="8"/>
  <c r="L124" i="8" s="1"/>
  <c r="L123" i="8" s="1"/>
  <c r="K125" i="8"/>
  <c r="J125" i="8"/>
  <c r="J124" i="8" s="1"/>
  <c r="J123" i="8" s="1"/>
  <c r="I125" i="8"/>
  <c r="K124" i="8"/>
  <c r="K123" i="8" s="1"/>
  <c r="I124" i="8"/>
  <c r="I123" i="8" s="1"/>
  <c r="L121" i="8"/>
  <c r="L120" i="8" s="1"/>
  <c r="L119" i="8" s="1"/>
  <c r="K121" i="8"/>
  <c r="J121" i="8"/>
  <c r="J120" i="8" s="1"/>
  <c r="J119" i="8" s="1"/>
  <c r="I121" i="8"/>
  <c r="K120" i="8"/>
  <c r="K119" i="8" s="1"/>
  <c r="I120" i="8"/>
  <c r="I119" i="8" s="1"/>
  <c r="L116" i="8"/>
  <c r="L115" i="8" s="1"/>
  <c r="L114" i="8" s="1"/>
  <c r="K116" i="8"/>
  <c r="J116" i="8"/>
  <c r="J115" i="8" s="1"/>
  <c r="J114" i="8" s="1"/>
  <c r="J113" i="8" s="1"/>
  <c r="I116" i="8"/>
  <c r="K115" i="8"/>
  <c r="K114" i="8" s="1"/>
  <c r="I115" i="8"/>
  <c r="I114" i="8" s="1"/>
  <c r="L110" i="8"/>
  <c r="L109" i="8" s="1"/>
  <c r="K110" i="8"/>
  <c r="K109" i="8" s="1"/>
  <c r="J110" i="8"/>
  <c r="J109" i="8" s="1"/>
  <c r="I110" i="8"/>
  <c r="I109" i="8" s="1"/>
  <c r="L106" i="8"/>
  <c r="L105" i="8" s="1"/>
  <c r="L104" i="8" s="1"/>
  <c r="K106" i="8"/>
  <c r="K105" i="8" s="1"/>
  <c r="K104" i="8" s="1"/>
  <c r="J106" i="8"/>
  <c r="J105" i="8" s="1"/>
  <c r="J104" i="8" s="1"/>
  <c r="I106" i="8"/>
  <c r="I105" i="8" s="1"/>
  <c r="I104" i="8" s="1"/>
  <c r="L101" i="8"/>
  <c r="L100" i="8" s="1"/>
  <c r="L99" i="8" s="1"/>
  <c r="K101" i="8"/>
  <c r="K100" i="8" s="1"/>
  <c r="K99" i="8" s="1"/>
  <c r="J101" i="8"/>
  <c r="J100" i="8" s="1"/>
  <c r="J99" i="8" s="1"/>
  <c r="I101" i="8"/>
  <c r="I100" i="8"/>
  <c r="I99" i="8" s="1"/>
  <c r="L96" i="8"/>
  <c r="L95" i="8" s="1"/>
  <c r="L94" i="8" s="1"/>
  <c r="K96" i="8"/>
  <c r="K95" i="8" s="1"/>
  <c r="K94" i="8" s="1"/>
  <c r="J96" i="8"/>
  <c r="J95" i="8" s="1"/>
  <c r="J94" i="8" s="1"/>
  <c r="I96" i="8"/>
  <c r="I95" i="8" s="1"/>
  <c r="I94" i="8" s="1"/>
  <c r="L89" i="8"/>
  <c r="L88" i="8" s="1"/>
  <c r="L87" i="8" s="1"/>
  <c r="L86" i="8" s="1"/>
  <c r="K89" i="8"/>
  <c r="K88" i="8" s="1"/>
  <c r="K87" i="8" s="1"/>
  <c r="K86" i="8" s="1"/>
  <c r="J89" i="8"/>
  <c r="J88" i="8" s="1"/>
  <c r="J87" i="8" s="1"/>
  <c r="J86" i="8" s="1"/>
  <c r="I89" i="8"/>
  <c r="I88" i="8" s="1"/>
  <c r="I87" i="8" s="1"/>
  <c r="I86" i="8" s="1"/>
  <c r="L84" i="8"/>
  <c r="L83" i="8" s="1"/>
  <c r="L82" i="8" s="1"/>
  <c r="K84" i="8"/>
  <c r="K83" i="8" s="1"/>
  <c r="K82" i="8" s="1"/>
  <c r="J84" i="8"/>
  <c r="J83" i="8" s="1"/>
  <c r="J82" i="8" s="1"/>
  <c r="I84" i="8"/>
  <c r="I83" i="8" s="1"/>
  <c r="I82" i="8" s="1"/>
  <c r="L78" i="8"/>
  <c r="L77" i="8" s="1"/>
  <c r="K78" i="8"/>
  <c r="K77" i="8" s="1"/>
  <c r="J78" i="8"/>
  <c r="J77" i="8" s="1"/>
  <c r="I78" i="8"/>
  <c r="I77" i="8" s="1"/>
  <c r="L73" i="8"/>
  <c r="L72" i="8" s="1"/>
  <c r="K73" i="8"/>
  <c r="K72" i="8" s="1"/>
  <c r="J73" i="8"/>
  <c r="J72" i="8" s="1"/>
  <c r="I73" i="8"/>
  <c r="I72" i="8" s="1"/>
  <c r="L68" i="8"/>
  <c r="L67" i="8" s="1"/>
  <c r="K68" i="8"/>
  <c r="K67" i="8" s="1"/>
  <c r="J68" i="8"/>
  <c r="J67" i="8" s="1"/>
  <c r="I68" i="8"/>
  <c r="I67" i="8" s="1"/>
  <c r="L49" i="8"/>
  <c r="L48" i="8" s="1"/>
  <c r="L47" i="8" s="1"/>
  <c r="L46" i="8" s="1"/>
  <c r="K49" i="8"/>
  <c r="K48" i="8" s="1"/>
  <c r="K47" i="8" s="1"/>
  <c r="K46" i="8" s="1"/>
  <c r="J49" i="8"/>
  <c r="J48" i="8" s="1"/>
  <c r="J47" i="8" s="1"/>
  <c r="J46" i="8" s="1"/>
  <c r="I49" i="8"/>
  <c r="I48" i="8" s="1"/>
  <c r="I47" i="8" s="1"/>
  <c r="I46" i="8" s="1"/>
  <c r="L44" i="8"/>
  <c r="L43" i="8" s="1"/>
  <c r="L42" i="8" s="1"/>
  <c r="K44" i="8"/>
  <c r="K43" i="8" s="1"/>
  <c r="K42" i="8" s="1"/>
  <c r="J44" i="8"/>
  <c r="J43" i="8" s="1"/>
  <c r="J42" i="8" s="1"/>
  <c r="I44" i="8"/>
  <c r="I43" i="8" s="1"/>
  <c r="I42" i="8" s="1"/>
  <c r="L40" i="8"/>
  <c r="K40" i="8"/>
  <c r="J40" i="8"/>
  <c r="I40" i="8"/>
  <c r="L38" i="8"/>
  <c r="L37" i="8" s="1"/>
  <c r="L36" i="8" s="1"/>
  <c r="K38" i="8"/>
  <c r="J38" i="8"/>
  <c r="J37" i="8" s="1"/>
  <c r="J36" i="8" s="1"/>
  <c r="I38" i="8"/>
  <c r="I37" i="8" s="1"/>
  <c r="I36" i="8" s="1"/>
  <c r="I35" i="8" s="1"/>
  <c r="K37" i="8"/>
  <c r="K36" i="8" s="1"/>
  <c r="K35" i="8" s="1"/>
  <c r="L365" i="7"/>
  <c r="L364" i="7" s="1"/>
  <c r="K365" i="7"/>
  <c r="K364" i="7" s="1"/>
  <c r="J365" i="7"/>
  <c r="J364" i="7" s="1"/>
  <c r="I365" i="7"/>
  <c r="I364" i="7" s="1"/>
  <c r="L362" i="7"/>
  <c r="L361" i="7" s="1"/>
  <c r="K362" i="7"/>
  <c r="K361" i="7" s="1"/>
  <c r="J362" i="7"/>
  <c r="J361" i="7" s="1"/>
  <c r="I362" i="7"/>
  <c r="I361" i="7" s="1"/>
  <c r="L359" i="7"/>
  <c r="L358" i="7" s="1"/>
  <c r="K359" i="7"/>
  <c r="K358" i="7" s="1"/>
  <c r="J359" i="7"/>
  <c r="J358" i="7" s="1"/>
  <c r="I359" i="7"/>
  <c r="I358" i="7" s="1"/>
  <c r="L355" i="7"/>
  <c r="L354" i="7" s="1"/>
  <c r="K355" i="7"/>
  <c r="K354" i="7" s="1"/>
  <c r="J355" i="7"/>
  <c r="J354" i="7" s="1"/>
  <c r="I355" i="7"/>
  <c r="I354" i="7" s="1"/>
  <c r="L351" i="7"/>
  <c r="L350" i="7" s="1"/>
  <c r="K351" i="7"/>
  <c r="K350" i="7" s="1"/>
  <c r="J351" i="7"/>
  <c r="I351" i="7"/>
  <c r="I350" i="7" s="1"/>
  <c r="J350" i="7"/>
  <c r="L347" i="7"/>
  <c r="L346" i="7" s="1"/>
  <c r="K347" i="7"/>
  <c r="K346" i="7" s="1"/>
  <c r="J347" i="7"/>
  <c r="J346" i="7" s="1"/>
  <c r="I347" i="7"/>
  <c r="I346" i="7"/>
  <c r="L343" i="7"/>
  <c r="K343" i="7"/>
  <c r="J343" i="7"/>
  <c r="I343" i="7"/>
  <c r="L340" i="7"/>
  <c r="K340" i="7"/>
  <c r="J340" i="7"/>
  <c r="I340" i="7"/>
  <c r="L338" i="7"/>
  <c r="L337" i="7" s="1"/>
  <c r="K338" i="7"/>
  <c r="K337" i="7" s="1"/>
  <c r="J338" i="7"/>
  <c r="I338" i="7"/>
  <c r="I337" i="7" s="1"/>
  <c r="J337" i="7"/>
  <c r="L333" i="7"/>
  <c r="K333" i="7"/>
  <c r="K332" i="7" s="1"/>
  <c r="J333" i="7"/>
  <c r="I333" i="7"/>
  <c r="I332" i="7" s="1"/>
  <c r="L332" i="7"/>
  <c r="J332" i="7"/>
  <c r="L330" i="7"/>
  <c r="L329" i="7" s="1"/>
  <c r="K330" i="7"/>
  <c r="K329" i="7" s="1"/>
  <c r="J330" i="7"/>
  <c r="J329" i="7" s="1"/>
  <c r="I330" i="7"/>
  <c r="I329" i="7" s="1"/>
  <c r="L327" i="7"/>
  <c r="L326" i="7" s="1"/>
  <c r="K327" i="7"/>
  <c r="J327" i="7"/>
  <c r="J326" i="7" s="1"/>
  <c r="I327" i="7"/>
  <c r="I326" i="7" s="1"/>
  <c r="K326" i="7"/>
  <c r="L323" i="7"/>
  <c r="L322" i="7" s="1"/>
  <c r="K323" i="7"/>
  <c r="K322" i="7" s="1"/>
  <c r="J323" i="7"/>
  <c r="J322" i="7" s="1"/>
  <c r="I323" i="7"/>
  <c r="I322" i="7" s="1"/>
  <c r="L319" i="7"/>
  <c r="L318" i="7" s="1"/>
  <c r="K319" i="7"/>
  <c r="K318" i="7" s="1"/>
  <c r="J319" i="7"/>
  <c r="J318" i="7" s="1"/>
  <c r="I319" i="7"/>
  <c r="I318" i="7"/>
  <c r="L315" i="7"/>
  <c r="L314" i="7" s="1"/>
  <c r="K315" i="7"/>
  <c r="J315" i="7"/>
  <c r="J314" i="7" s="1"/>
  <c r="I315" i="7"/>
  <c r="I314" i="7" s="1"/>
  <c r="K314" i="7"/>
  <c r="L311" i="7"/>
  <c r="K311" i="7"/>
  <c r="J311" i="7"/>
  <c r="I311" i="7"/>
  <c r="L308" i="7"/>
  <c r="L305" i="7" s="1"/>
  <c r="K308" i="7"/>
  <c r="J308" i="7"/>
  <c r="I308" i="7"/>
  <c r="I305" i="7" s="1"/>
  <c r="L306" i="7"/>
  <c r="K306" i="7"/>
  <c r="J306" i="7"/>
  <c r="I306" i="7"/>
  <c r="L300" i="7"/>
  <c r="L299" i="7" s="1"/>
  <c r="K300" i="7"/>
  <c r="K299" i="7" s="1"/>
  <c r="J300" i="7"/>
  <c r="J299" i="7" s="1"/>
  <c r="I300" i="7"/>
  <c r="I299" i="7" s="1"/>
  <c r="L297" i="7"/>
  <c r="L296" i="7" s="1"/>
  <c r="K297" i="7"/>
  <c r="K296" i="7" s="1"/>
  <c r="J297" i="7"/>
  <c r="J296" i="7" s="1"/>
  <c r="I297" i="7"/>
  <c r="I296" i="7" s="1"/>
  <c r="L294" i="7"/>
  <c r="L293" i="7" s="1"/>
  <c r="K294" i="7"/>
  <c r="K293" i="7" s="1"/>
  <c r="J294" i="7"/>
  <c r="J293" i="7" s="1"/>
  <c r="I294" i="7"/>
  <c r="I293" i="7" s="1"/>
  <c r="L290" i="7"/>
  <c r="L289" i="7" s="1"/>
  <c r="K290" i="7"/>
  <c r="K289" i="7" s="1"/>
  <c r="J290" i="7"/>
  <c r="J289" i="7" s="1"/>
  <c r="I290" i="7"/>
  <c r="I289" i="7" s="1"/>
  <c r="L286" i="7"/>
  <c r="L285" i="7" s="1"/>
  <c r="K286" i="7"/>
  <c r="K285" i="7" s="1"/>
  <c r="J286" i="7"/>
  <c r="J285" i="7" s="1"/>
  <c r="I286" i="7"/>
  <c r="I285" i="7" s="1"/>
  <c r="L282" i="7"/>
  <c r="L281" i="7" s="1"/>
  <c r="K282" i="7"/>
  <c r="K281" i="7" s="1"/>
  <c r="J282" i="7"/>
  <c r="J281" i="7" s="1"/>
  <c r="I282" i="7"/>
  <c r="I281" i="7"/>
  <c r="L278" i="7"/>
  <c r="K278" i="7"/>
  <c r="J278" i="7"/>
  <c r="I278" i="7"/>
  <c r="L275" i="7"/>
  <c r="K275" i="7"/>
  <c r="J275" i="7"/>
  <c r="I275" i="7"/>
  <c r="L273" i="7"/>
  <c r="L272" i="7" s="1"/>
  <c r="K273" i="7"/>
  <c r="K272" i="7" s="1"/>
  <c r="J273" i="7"/>
  <c r="J272" i="7" s="1"/>
  <c r="I273" i="7"/>
  <c r="I272" i="7" s="1"/>
  <c r="L268" i="7"/>
  <c r="L267" i="7" s="1"/>
  <c r="K268" i="7"/>
  <c r="K267" i="7" s="1"/>
  <c r="J268" i="7"/>
  <c r="J267" i="7" s="1"/>
  <c r="I268" i="7"/>
  <c r="I267" i="7"/>
  <c r="L265" i="7"/>
  <c r="L264" i="7" s="1"/>
  <c r="K265" i="7"/>
  <c r="K264" i="7" s="1"/>
  <c r="J265" i="7"/>
  <c r="I265" i="7"/>
  <c r="J264" i="7"/>
  <c r="I264" i="7"/>
  <c r="L262" i="7"/>
  <c r="K262" i="7"/>
  <c r="K261" i="7" s="1"/>
  <c r="J262" i="7"/>
  <c r="I262" i="7"/>
  <c r="I261" i="7" s="1"/>
  <c r="L261" i="7"/>
  <c r="J261" i="7"/>
  <c r="L258" i="7"/>
  <c r="L257" i="7" s="1"/>
  <c r="K258" i="7"/>
  <c r="K257" i="7" s="1"/>
  <c r="J258" i="7"/>
  <c r="J257" i="7" s="1"/>
  <c r="I258" i="7"/>
  <c r="I257" i="7"/>
  <c r="L254" i="7"/>
  <c r="L253" i="7" s="1"/>
  <c r="K254" i="7"/>
  <c r="K253" i="7" s="1"/>
  <c r="J254" i="7"/>
  <c r="J253" i="7" s="1"/>
  <c r="I254" i="7"/>
  <c r="I253" i="7"/>
  <c r="L250" i="7"/>
  <c r="K250" i="7"/>
  <c r="K249" i="7" s="1"/>
  <c r="J250" i="7"/>
  <c r="I250" i="7"/>
  <c r="I249" i="7" s="1"/>
  <c r="L249" i="7"/>
  <c r="J249" i="7"/>
  <c r="L246" i="7"/>
  <c r="K246" i="7"/>
  <c r="J246" i="7"/>
  <c r="I246" i="7"/>
  <c r="L243" i="7"/>
  <c r="K243" i="7"/>
  <c r="J243" i="7"/>
  <c r="I243" i="7"/>
  <c r="L241" i="7"/>
  <c r="L240" i="7" s="1"/>
  <c r="K241" i="7"/>
  <c r="K240" i="7" s="1"/>
  <c r="J241" i="7"/>
  <c r="J240" i="7" s="1"/>
  <c r="I241" i="7"/>
  <c r="I240" i="7" s="1"/>
  <c r="L234" i="7"/>
  <c r="L233" i="7" s="1"/>
  <c r="L232" i="7" s="1"/>
  <c r="K234" i="7"/>
  <c r="K233" i="7" s="1"/>
  <c r="K232" i="7" s="1"/>
  <c r="J234" i="7"/>
  <c r="J233" i="7" s="1"/>
  <c r="J232" i="7" s="1"/>
  <c r="I234" i="7"/>
  <c r="I233" i="7" s="1"/>
  <c r="I232" i="7" s="1"/>
  <c r="L230" i="7"/>
  <c r="L229" i="7" s="1"/>
  <c r="L228" i="7" s="1"/>
  <c r="K230" i="7"/>
  <c r="K229" i="7" s="1"/>
  <c r="K228" i="7" s="1"/>
  <c r="J230" i="7"/>
  <c r="J229" i="7" s="1"/>
  <c r="J228" i="7" s="1"/>
  <c r="I230" i="7"/>
  <c r="I229" i="7" s="1"/>
  <c r="I228" i="7" s="1"/>
  <c r="L221" i="7"/>
  <c r="L220" i="7" s="1"/>
  <c r="K221" i="7"/>
  <c r="K220" i="7" s="1"/>
  <c r="J221" i="7"/>
  <c r="J220" i="7" s="1"/>
  <c r="I221" i="7"/>
  <c r="I220" i="7"/>
  <c r="L218" i="7"/>
  <c r="L217" i="7" s="1"/>
  <c r="K218" i="7"/>
  <c r="J218" i="7"/>
  <c r="I218" i="7"/>
  <c r="I217" i="7" s="1"/>
  <c r="I216" i="7" s="1"/>
  <c r="K217" i="7"/>
  <c r="J217" i="7"/>
  <c r="L211" i="7"/>
  <c r="L210" i="7" s="1"/>
  <c r="L209" i="7" s="1"/>
  <c r="K211" i="7"/>
  <c r="J211" i="7"/>
  <c r="I211" i="7"/>
  <c r="I210" i="7" s="1"/>
  <c r="I209" i="7" s="1"/>
  <c r="K210" i="7"/>
  <c r="K209" i="7" s="1"/>
  <c r="J210" i="7"/>
  <c r="J209" i="7" s="1"/>
  <c r="L207" i="7"/>
  <c r="L206" i="7" s="1"/>
  <c r="K207" i="7"/>
  <c r="K206" i="7" s="1"/>
  <c r="J207" i="7"/>
  <c r="J206" i="7" s="1"/>
  <c r="I207" i="7"/>
  <c r="I206" i="7" s="1"/>
  <c r="L202" i="7"/>
  <c r="K202" i="7"/>
  <c r="K201" i="7" s="1"/>
  <c r="J202" i="7"/>
  <c r="I202" i="7"/>
  <c r="I201" i="7" s="1"/>
  <c r="L201" i="7"/>
  <c r="J201" i="7"/>
  <c r="L196" i="7"/>
  <c r="L195" i="7" s="1"/>
  <c r="K196" i="7"/>
  <c r="K195" i="7" s="1"/>
  <c r="J196" i="7"/>
  <c r="J195" i="7" s="1"/>
  <c r="I196" i="7"/>
  <c r="I195" i="7" s="1"/>
  <c r="L191" i="7"/>
  <c r="L190" i="7" s="1"/>
  <c r="K191" i="7"/>
  <c r="J191" i="7"/>
  <c r="I191" i="7"/>
  <c r="I190" i="7" s="1"/>
  <c r="K190" i="7"/>
  <c r="J190" i="7"/>
  <c r="L188" i="7"/>
  <c r="K188" i="7"/>
  <c r="K187" i="7" s="1"/>
  <c r="J188" i="7"/>
  <c r="J187" i="7" s="1"/>
  <c r="I188" i="7"/>
  <c r="I187" i="7" s="1"/>
  <c r="L187" i="7"/>
  <c r="L180" i="7"/>
  <c r="L179" i="7" s="1"/>
  <c r="K180" i="7"/>
  <c r="K179" i="7" s="1"/>
  <c r="J180" i="7"/>
  <c r="J179" i="7" s="1"/>
  <c r="I180" i="7"/>
  <c r="I179" i="7"/>
  <c r="L175" i="7"/>
  <c r="L174" i="7" s="1"/>
  <c r="K175" i="7"/>
  <c r="J175" i="7"/>
  <c r="I175" i="7"/>
  <c r="I174" i="7" s="1"/>
  <c r="K174" i="7"/>
  <c r="J174" i="7"/>
  <c r="L171" i="7"/>
  <c r="L170" i="7" s="1"/>
  <c r="L169" i="7" s="1"/>
  <c r="K171" i="7"/>
  <c r="K170" i="7" s="1"/>
  <c r="K169" i="7" s="1"/>
  <c r="J171" i="7"/>
  <c r="I171" i="7"/>
  <c r="I170" i="7" s="1"/>
  <c r="I169" i="7" s="1"/>
  <c r="J170" i="7"/>
  <c r="J169" i="7" s="1"/>
  <c r="L166" i="7"/>
  <c r="K166" i="7"/>
  <c r="K165" i="7" s="1"/>
  <c r="J166" i="7"/>
  <c r="J165" i="7" s="1"/>
  <c r="I166" i="7"/>
  <c r="L165" i="7"/>
  <c r="I165" i="7"/>
  <c r="L161" i="7"/>
  <c r="L160" i="7" s="1"/>
  <c r="K161" i="7"/>
  <c r="K160" i="7" s="1"/>
  <c r="J161" i="7"/>
  <c r="I161" i="7"/>
  <c r="I160" i="7" s="1"/>
  <c r="J160" i="7"/>
  <c r="J159" i="7" s="1"/>
  <c r="J158" i="7" s="1"/>
  <c r="L155" i="7"/>
  <c r="L154" i="7" s="1"/>
  <c r="L153" i="7" s="1"/>
  <c r="K155" i="7"/>
  <c r="K154" i="7" s="1"/>
  <c r="K153" i="7" s="1"/>
  <c r="J155" i="7"/>
  <c r="J154" i="7" s="1"/>
  <c r="J153" i="7" s="1"/>
  <c r="I155" i="7"/>
  <c r="I154" i="7"/>
  <c r="I153" i="7" s="1"/>
  <c r="L151" i="7"/>
  <c r="L150" i="7" s="1"/>
  <c r="K151" i="7"/>
  <c r="K150" i="7" s="1"/>
  <c r="J151" i="7"/>
  <c r="J150" i="7" s="1"/>
  <c r="I151" i="7"/>
  <c r="I150" i="7"/>
  <c r="L147" i="7"/>
  <c r="L146" i="7" s="1"/>
  <c r="L145" i="7" s="1"/>
  <c r="K147" i="7"/>
  <c r="K146" i="7" s="1"/>
  <c r="K145" i="7" s="1"/>
  <c r="J147" i="7"/>
  <c r="J146" i="7" s="1"/>
  <c r="J145" i="7" s="1"/>
  <c r="I147" i="7"/>
  <c r="I146" i="7"/>
  <c r="I145" i="7" s="1"/>
  <c r="L142" i="7"/>
  <c r="L141" i="7" s="1"/>
  <c r="L140" i="7" s="1"/>
  <c r="K142" i="7"/>
  <c r="K141" i="7" s="1"/>
  <c r="K140" i="7" s="1"/>
  <c r="J142" i="7"/>
  <c r="I142" i="7"/>
  <c r="J141" i="7"/>
  <c r="J140" i="7" s="1"/>
  <c r="I141" i="7"/>
  <c r="I140" i="7" s="1"/>
  <c r="L137" i="7"/>
  <c r="L136" i="7" s="1"/>
  <c r="L135" i="7" s="1"/>
  <c r="K137" i="7"/>
  <c r="K136" i="7" s="1"/>
  <c r="K135" i="7" s="1"/>
  <c r="J137" i="7"/>
  <c r="J136" i="7" s="1"/>
  <c r="J135" i="7" s="1"/>
  <c r="I137" i="7"/>
  <c r="I136" i="7" s="1"/>
  <c r="I135" i="7" s="1"/>
  <c r="L133" i="7"/>
  <c r="L132" i="7" s="1"/>
  <c r="L131" i="7" s="1"/>
  <c r="K133" i="7"/>
  <c r="K132" i="7" s="1"/>
  <c r="K131" i="7" s="1"/>
  <c r="J133" i="7"/>
  <c r="J132" i="7" s="1"/>
  <c r="J131" i="7" s="1"/>
  <c r="I133" i="7"/>
  <c r="I132" i="7"/>
  <c r="I131" i="7" s="1"/>
  <c r="L129" i="7"/>
  <c r="L128" i="7" s="1"/>
  <c r="L127" i="7" s="1"/>
  <c r="K129" i="7"/>
  <c r="K128" i="7" s="1"/>
  <c r="K127" i="7" s="1"/>
  <c r="J129" i="7"/>
  <c r="J128" i="7" s="1"/>
  <c r="J127" i="7" s="1"/>
  <c r="I129" i="7"/>
  <c r="I128" i="7"/>
  <c r="I127" i="7" s="1"/>
  <c r="L125" i="7"/>
  <c r="L124" i="7" s="1"/>
  <c r="L123" i="7" s="1"/>
  <c r="K125" i="7"/>
  <c r="K124" i="7" s="1"/>
  <c r="K123" i="7" s="1"/>
  <c r="J125" i="7"/>
  <c r="J124" i="7" s="1"/>
  <c r="J123" i="7" s="1"/>
  <c r="I125" i="7"/>
  <c r="I124" i="7"/>
  <c r="I123" i="7" s="1"/>
  <c r="L121" i="7"/>
  <c r="L120" i="7" s="1"/>
  <c r="L119" i="7" s="1"/>
  <c r="K121" i="7"/>
  <c r="K120" i="7" s="1"/>
  <c r="K119" i="7" s="1"/>
  <c r="J121" i="7"/>
  <c r="J120" i="7" s="1"/>
  <c r="J119" i="7" s="1"/>
  <c r="I121" i="7"/>
  <c r="I120" i="7"/>
  <c r="I119" i="7" s="1"/>
  <c r="L116" i="7"/>
  <c r="L115" i="7" s="1"/>
  <c r="L114" i="7" s="1"/>
  <c r="K116" i="7"/>
  <c r="K115" i="7" s="1"/>
  <c r="K114" i="7" s="1"/>
  <c r="J116" i="7"/>
  <c r="J115" i="7" s="1"/>
  <c r="J114" i="7" s="1"/>
  <c r="I116" i="7"/>
  <c r="I115" i="7"/>
  <c r="I114" i="7" s="1"/>
  <c r="L110" i="7"/>
  <c r="K110" i="7"/>
  <c r="K109" i="7" s="1"/>
  <c r="J110" i="7"/>
  <c r="J109" i="7" s="1"/>
  <c r="I110" i="7"/>
  <c r="I109" i="7" s="1"/>
  <c r="L109" i="7"/>
  <c r="L106" i="7"/>
  <c r="L105" i="7" s="1"/>
  <c r="L104" i="7" s="1"/>
  <c r="K106" i="7"/>
  <c r="K105" i="7" s="1"/>
  <c r="K104" i="7" s="1"/>
  <c r="J106" i="7"/>
  <c r="J105" i="7" s="1"/>
  <c r="J104" i="7" s="1"/>
  <c r="I106" i="7"/>
  <c r="I105" i="7" s="1"/>
  <c r="I104" i="7" s="1"/>
  <c r="L101" i="7"/>
  <c r="L100" i="7" s="1"/>
  <c r="L99" i="7" s="1"/>
  <c r="K101" i="7"/>
  <c r="K100" i="7" s="1"/>
  <c r="K99" i="7" s="1"/>
  <c r="J101" i="7"/>
  <c r="J100" i="7" s="1"/>
  <c r="J99" i="7" s="1"/>
  <c r="I101" i="7"/>
  <c r="I100" i="7" s="1"/>
  <c r="I99" i="7" s="1"/>
  <c r="L96" i="7"/>
  <c r="L95" i="7" s="1"/>
  <c r="L94" i="7" s="1"/>
  <c r="K96" i="7"/>
  <c r="K95" i="7" s="1"/>
  <c r="K94" i="7" s="1"/>
  <c r="J96" i="7"/>
  <c r="J95" i="7" s="1"/>
  <c r="J94" i="7" s="1"/>
  <c r="I96" i="7"/>
  <c r="I95" i="7" s="1"/>
  <c r="I94" i="7" s="1"/>
  <c r="L89" i="7"/>
  <c r="L88" i="7" s="1"/>
  <c r="L87" i="7" s="1"/>
  <c r="L86" i="7" s="1"/>
  <c r="K89" i="7"/>
  <c r="K88" i="7" s="1"/>
  <c r="K87" i="7" s="1"/>
  <c r="K86" i="7" s="1"/>
  <c r="J89" i="7"/>
  <c r="J88" i="7" s="1"/>
  <c r="J87" i="7" s="1"/>
  <c r="J86" i="7" s="1"/>
  <c r="I89" i="7"/>
  <c r="I88" i="7" s="1"/>
  <c r="I87" i="7" s="1"/>
  <c r="I86" i="7" s="1"/>
  <c r="L84" i="7"/>
  <c r="L83" i="7" s="1"/>
  <c r="L82" i="7" s="1"/>
  <c r="K84" i="7"/>
  <c r="K83" i="7" s="1"/>
  <c r="K82" i="7" s="1"/>
  <c r="J84" i="7"/>
  <c r="J83" i="7" s="1"/>
  <c r="J82" i="7" s="1"/>
  <c r="I84" i="7"/>
  <c r="I83" i="7" s="1"/>
  <c r="I82" i="7" s="1"/>
  <c r="L78" i="7"/>
  <c r="L77" i="7" s="1"/>
  <c r="K78" i="7"/>
  <c r="J78" i="7"/>
  <c r="J77" i="7" s="1"/>
  <c r="I78" i="7"/>
  <c r="K77" i="7"/>
  <c r="I77" i="7"/>
  <c r="L73" i="7"/>
  <c r="K73" i="7"/>
  <c r="K72" i="7" s="1"/>
  <c r="J73" i="7"/>
  <c r="J72" i="7" s="1"/>
  <c r="I73" i="7"/>
  <c r="I72" i="7" s="1"/>
  <c r="L72" i="7"/>
  <c r="L68" i="7"/>
  <c r="L67" i="7" s="1"/>
  <c r="K68" i="7"/>
  <c r="K67" i="7" s="1"/>
  <c r="J68" i="7"/>
  <c r="J67" i="7" s="1"/>
  <c r="I68" i="7"/>
  <c r="I67" i="7"/>
  <c r="L49" i="7"/>
  <c r="L48" i="7" s="1"/>
  <c r="L47" i="7" s="1"/>
  <c r="L46" i="7" s="1"/>
  <c r="K49" i="7"/>
  <c r="K48" i="7" s="1"/>
  <c r="K47" i="7" s="1"/>
  <c r="K46" i="7" s="1"/>
  <c r="J49" i="7"/>
  <c r="J48" i="7" s="1"/>
  <c r="J47" i="7" s="1"/>
  <c r="J46" i="7" s="1"/>
  <c r="I49" i="7"/>
  <c r="I48" i="7" s="1"/>
  <c r="I47" i="7" s="1"/>
  <c r="I46" i="7" s="1"/>
  <c r="L44" i="7"/>
  <c r="L43" i="7" s="1"/>
  <c r="L42" i="7" s="1"/>
  <c r="K44" i="7"/>
  <c r="K43" i="7" s="1"/>
  <c r="K42" i="7" s="1"/>
  <c r="J44" i="7"/>
  <c r="I44" i="7"/>
  <c r="I43" i="7" s="1"/>
  <c r="I42" i="7" s="1"/>
  <c r="J43" i="7"/>
  <c r="J42" i="7" s="1"/>
  <c r="L40" i="7"/>
  <c r="K40" i="7"/>
  <c r="J40" i="7"/>
  <c r="I40" i="7"/>
  <c r="L38" i="7"/>
  <c r="L37" i="7" s="1"/>
  <c r="L36" i="7" s="1"/>
  <c r="K38" i="7"/>
  <c r="K37" i="7" s="1"/>
  <c r="K36" i="7" s="1"/>
  <c r="J38" i="7"/>
  <c r="J37" i="7" s="1"/>
  <c r="J36" i="7" s="1"/>
  <c r="J35" i="7" s="1"/>
  <c r="I38" i="7"/>
  <c r="I37" i="7" s="1"/>
  <c r="I36" i="7" s="1"/>
  <c r="L365" i="6"/>
  <c r="L364" i="6" s="1"/>
  <c r="K365" i="6"/>
  <c r="K364" i="6" s="1"/>
  <c r="J365" i="6"/>
  <c r="J364" i="6" s="1"/>
  <c r="I365" i="6"/>
  <c r="I364" i="6"/>
  <c r="L362" i="6"/>
  <c r="K362" i="6"/>
  <c r="K361" i="6" s="1"/>
  <c r="J362" i="6"/>
  <c r="J361" i="6" s="1"/>
  <c r="I362" i="6"/>
  <c r="L361" i="6"/>
  <c r="I361" i="6"/>
  <c r="L359" i="6"/>
  <c r="L358" i="6" s="1"/>
  <c r="K359" i="6"/>
  <c r="J359" i="6"/>
  <c r="J358" i="6" s="1"/>
  <c r="I359" i="6"/>
  <c r="I358" i="6" s="1"/>
  <c r="K358" i="6"/>
  <c r="L355" i="6"/>
  <c r="L354" i="6" s="1"/>
  <c r="K355" i="6"/>
  <c r="K354" i="6" s="1"/>
  <c r="J355" i="6"/>
  <c r="I355" i="6"/>
  <c r="I354" i="6" s="1"/>
  <c r="J354" i="6"/>
  <c r="L351" i="6"/>
  <c r="K351" i="6"/>
  <c r="K350" i="6" s="1"/>
  <c r="J351" i="6"/>
  <c r="I351" i="6"/>
  <c r="L350" i="6"/>
  <c r="J350" i="6"/>
  <c r="I350" i="6"/>
  <c r="L347" i="6"/>
  <c r="L346" i="6" s="1"/>
  <c r="K347" i="6"/>
  <c r="K346" i="6" s="1"/>
  <c r="J347" i="6"/>
  <c r="J346" i="6" s="1"/>
  <c r="I347" i="6"/>
  <c r="I346" i="6" s="1"/>
  <c r="L343" i="6"/>
  <c r="K343" i="6"/>
  <c r="J343" i="6"/>
  <c r="I343" i="6"/>
  <c r="L340" i="6"/>
  <c r="K340" i="6"/>
  <c r="J340" i="6"/>
  <c r="I340" i="6"/>
  <c r="L338" i="6"/>
  <c r="K338" i="6"/>
  <c r="K337" i="6" s="1"/>
  <c r="J338" i="6"/>
  <c r="J337" i="6" s="1"/>
  <c r="I338" i="6"/>
  <c r="L337" i="6"/>
  <c r="I337" i="6"/>
  <c r="L333" i="6"/>
  <c r="K333" i="6"/>
  <c r="K332" i="6" s="1"/>
  <c r="J333" i="6"/>
  <c r="J332" i="6" s="1"/>
  <c r="I333" i="6"/>
  <c r="L332" i="6"/>
  <c r="I332" i="6"/>
  <c r="L330" i="6"/>
  <c r="L329" i="6" s="1"/>
  <c r="K330" i="6"/>
  <c r="J330" i="6"/>
  <c r="J329" i="6" s="1"/>
  <c r="I330" i="6"/>
  <c r="I329" i="6" s="1"/>
  <c r="K329" i="6"/>
  <c r="L327" i="6"/>
  <c r="L326" i="6" s="1"/>
  <c r="K327" i="6"/>
  <c r="K326" i="6" s="1"/>
  <c r="J327" i="6"/>
  <c r="J326" i="6" s="1"/>
  <c r="I327" i="6"/>
  <c r="I326" i="6" s="1"/>
  <c r="L323" i="6"/>
  <c r="K323" i="6"/>
  <c r="K322" i="6" s="1"/>
  <c r="J323" i="6"/>
  <c r="I323" i="6"/>
  <c r="I322" i="6" s="1"/>
  <c r="L322" i="6"/>
  <c r="J322" i="6"/>
  <c r="L319" i="6"/>
  <c r="L318" i="6" s="1"/>
  <c r="K319" i="6"/>
  <c r="K318" i="6" s="1"/>
  <c r="J319" i="6"/>
  <c r="J318" i="6" s="1"/>
  <c r="I319" i="6"/>
  <c r="I318" i="6" s="1"/>
  <c r="L315" i="6"/>
  <c r="L314" i="6" s="1"/>
  <c r="K315" i="6"/>
  <c r="K314" i="6" s="1"/>
  <c r="J315" i="6"/>
  <c r="I315" i="6"/>
  <c r="I314" i="6" s="1"/>
  <c r="J314" i="6"/>
  <c r="L311" i="6"/>
  <c r="K311" i="6"/>
  <c r="J311" i="6"/>
  <c r="I311" i="6"/>
  <c r="L308" i="6"/>
  <c r="K308" i="6"/>
  <c r="J308" i="6"/>
  <c r="I308" i="6"/>
  <c r="L306" i="6"/>
  <c r="K306" i="6"/>
  <c r="K305" i="6" s="1"/>
  <c r="J306" i="6"/>
  <c r="I306" i="6"/>
  <c r="L300" i="6"/>
  <c r="L299" i="6" s="1"/>
  <c r="K300" i="6"/>
  <c r="K299" i="6" s="1"/>
  <c r="J300" i="6"/>
  <c r="J299" i="6" s="1"/>
  <c r="I300" i="6"/>
  <c r="I299" i="6" s="1"/>
  <c r="L297" i="6"/>
  <c r="L296" i="6" s="1"/>
  <c r="K297" i="6"/>
  <c r="K296" i="6" s="1"/>
  <c r="J297" i="6"/>
  <c r="J296" i="6" s="1"/>
  <c r="I297" i="6"/>
  <c r="I296" i="6" s="1"/>
  <c r="L294" i="6"/>
  <c r="L293" i="6" s="1"/>
  <c r="K294" i="6"/>
  <c r="K293" i="6" s="1"/>
  <c r="J294" i="6"/>
  <c r="J293" i="6" s="1"/>
  <c r="I294" i="6"/>
  <c r="I293" i="6" s="1"/>
  <c r="L290" i="6"/>
  <c r="L289" i="6" s="1"/>
  <c r="K290" i="6"/>
  <c r="K289" i="6" s="1"/>
  <c r="J290" i="6"/>
  <c r="J289" i="6" s="1"/>
  <c r="I290" i="6"/>
  <c r="I289" i="6" s="1"/>
  <c r="L286" i="6"/>
  <c r="L285" i="6" s="1"/>
  <c r="K286" i="6"/>
  <c r="K285" i="6" s="1"/>
  <c r="J286" i="6"/>
  <c r="J285" i="6" s="1"/>
  <c r="I286" i="6"/>
  <c r="I285" i="6" s="1"/>
  <c r="L282" i="6"/>
  <c r="L281" i="6" s="1"/>
  <c r="K282" i="6"/>
  <c r="K281" i="6" s="1"/>
  <c r="J282" i="6"/>
  <c r="I282" i="6"/>
  <c r="I281" i="6" s="1"/>
  <c r="J281" i="6"/>
  <c r="L278" i="6"/>
  <c r="K278" i="6"/>
  <c r="J278" i="6"/>
  <c r="I278" i="6"/>
  <c r="L275" i="6"/>
  <c r="K275" i="6"/>
  <c r="J275" i="6"/>
  <c r="I275" i="6"/>
  <c r="L273" i="6"/>
  <c r="L272" i="6" s="1"/>
  <c r="K273" i="6"/>
  <c r="K272" i="6" s="1"/>
  <c r="J273" i="6"/>
  <c r="J272" i="6" s="1"/>
  <c r="I273" i="6"/>
  <c r="I272" i="6" s="1"/>
  <c r="L268" i="6"/>
  <c r="L267" i="6" s="1"/>
  <c r="K268" i="6"/>
  <c r="K267" i="6" s="1"/>
  <c r="J268" i="6"/>
  <c r="J267" i="6" s="1"/>
  <c r="I268" i="6"/>
  <c r="I267" i="6" s="1"/>
  <c r="L265" i="6"/>
  <c r="L264" i="6" s="1"/>
  <c r="K265" i="6"/>
  <c r="K264" i="6" s="1"/>
  <c r="J265" i="6"/>
  <c r="I265" i="6"/>
  <c r="I264" i="6" s="1"/>
  <c r="J264" i="6"/>
  <c r="L262" i="6"/>
  <c r="K262" i="6"/>
  <c r="K261" i="6" s="1"/>
  <c r="J262" i="6"/>
  <c r="J261" i="6" s="1"/>
  <c r="I262" i="6"/>
  <c r="L261" i="6"/>
  <c r="I261" i="6"/>
  <c r="L258" i="6"/>
  <c r="L257" i="6" s="1"/>
  <c r="K258" i="6"/>
  <c r="K257" i="6" s="1"/>
  <c r="J258" i="6"/>
  <c r="J257" i="6" s="1"/>
  <c r="I258" i="6"/>
  <c r="I257" i="6" s="1"/>
  <c r="L254" i="6"/>
  <c r="L253" i="6" s="1"/>
  <c r="K254" i="6"/>
  <c r="K253" i="6" s="1"/>
  <c r="J254" i="6"/>
  <c r="J253" i="6" s="1"/>
  <c r="I254" i="6"/>
  <c r="I253" i="6" s="1"/>
  <c r="L250" i="6"/>
  <c r="L249" i="6" s="1"/>
  <c r="K250" i="6"/>
  <c r="K249" i="6" s="1"/>
  <c r="J250" i="6"/>
  <c r="J249" i="6" s="1"/>
  <c r="I250" i="6"/>
  <c r="I249" i="6" s="1"/>
  <c r="L246" i="6"/>
  <c r="K246" i="6"/>
  <c r="J246" i="6"/>
  <c r="I246" i="6"/>
  <c r="L243" i="6"/>
  <c r="K243" i="6"/>
  <c r="J243" i="6"/>
  <c r="I243" i="6"/>
  <c r="L241" i="6"/>
  <c r="L240" i="6" s="1"/>
  <c r="K241" i="6"/>
  <c r="K240" i="6" s="1"/>
  <c r="J241" i="6"/>
  <c r="I241" i="6"/>
  <c r="J240" i="6"/>
  <c r="I240" i="6"/>
  <c r="L234" i="6"/>
  <c r="L233" i="6" s="1"/>
  <c r="L232" i="6" s="1"/>
  <c r="K234" i="6"/>
  <c r="J234" i="6"/>
  <c r="J233" i="6" s="1"/>
  <c r="J232" i="6" s="1"/>
  <c r="I234" i="6"/>
  <c r="I233" i="6" s="1"/>
  <c r="I232" i="6" s="1"/>
  <c r="K233" i="6"/>
  <c r="K232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 s="1"/>
  <c r="I228" i="6" s="1"/>
  <c r="L221" i="6"/>
  <c r="L220" i="6" s="1"/>
  <c r="K221" i="6"/>
  <c r="K220" i="6" s="1"/>
  <c r="J221" i="6"/>
  <c r="J220" i="6" s="1"/>
  <c r="I221" i="6"/>
  <c r="I220" i="6" s="1"/>
  <c r="L218" i="6"/>
  <c r="L217" i="6" s="1"/>
  <c r="K218" i="6"/>
  <c r="K217" i="6" s="1"/>
  <c r="J218" i="6"/>
  <c r="I218" i="6"/>
  <c r="I217" i="6" s="1"/>
  <c r="I216" i="6" s="1"/>
  <c r="J217" i="6"/>
  <c r="L211" i="6"/>
  <c r="L210" i="6" s="1"/>
  <c r="L209" i="6" s="1"/>
  <c r="K211" i="6"/>
  <c r="K210" i="6" s="1"/>
  <c r="K209" i="6" s="1"/>
  <c r="J211" i="6"/>
  <c r="J210" i="6" s="1"/>
  <c r="J209" i="6" s="1"/>
  <c r="I211" i="6"/>
  <c r="I210" i="6" s="1"/>
  <c r="I209" i="6" s="1"/>
  <c r="L207" i="6"/>
  <c r="L206" i="6" s="1"/>
  <c r="K207" i="6"/>
  <c r="K206" i="6" s="1"/>
  <c r="J207" i="6"/>
  <c r="I207" i="6"/>
  <c r="I206" i="6" s="1"/>
  <c r="J206" i="6"/>
  <c r="L202" i="6"/>
  <c r="K202" i="6"/>
  <c r="K201" i="6" s="1"/>
  <c r="J202" i="6"/>
  <c r="J201" i="6" s="1"/>
  <c r="I202" i="6"/>
  <c r="I201" i="6" s="1"/>
  <c r="L201" i="6"/>
  <c r="L196" i="6"/>
  <c r="L195" i="6" s="1"/>
  <c r="K196" i="6"/>
  <c r="K195" i="6" s="1"/>
  <c r="J196" i="6"/>
  <c r="J195" i="6" s="1"/>
  <c r="I196" i="6"/>
  <c r="I195" i="6" s="1"/>
  <c r="L191" i="6"/>
  <c r="L190" i="6" s="1"/>
  <c r="K191" i="6"/>
  <c r="K190" i="6" s="1"/>
  <c r="J191" i="6"/>
  <c r="J190" i="6" s="1"/>
  <c r="I191" i="6"/>
  <c r="I190" i="6" s="1"/>
  <c r="L188" i="6"/>
  <c r="L187" i="6" s="1"/>
  <c r="L186" i="6" s="1"/>
  <c r="K188" i="6"/>
  <c r="K187" i="6" s="1"/>
  <c r="J188" i="6"/>
  <c r="J187" i="6" s="1"/>
  <c r="I188" i="6"/>
  <c r="I187" i="6" s="1"/>
  <c r="L180" i="6"/>
  <c r="L179" i="6" s="1"/>
  <c r="K180" i="6"/>
  <c r="K179" i="6" s="1"/>
  <c r="J180" i="6"/>
  <c r="J179" i="6" s="1"/>
  <c r="I180" i="6"/>
  <c r="I179" i="6" s="1"/>
  <c r="L175" i="6"/>
  <c r="L174" i="6" s="1"/>
  <c r="K175" i="6"/>
  <c r="K174" i="6" s="1"/>
  <c r="J175" i="6"/>
  <c r="I175" i="6"/>
  <c r="I174" i="6" s="1"/>
  <c r="I173" i="6" s="1"/>
  <c r="J174" i="6"/>
  <c r="L171" i="6"/>
  <c r="L170" i="6" s="1"/>
  <c r="L169" i="6" s="1"/>
  <c r="K171" i="6"/>
  <c r="K170" i="6" s="1"/>
  <c r="K169" i="6" s="1"/>
  <c r="J171" i="6"/>
  <c r="J170" i="6" s="1"/>
  <c r="J169" i="6" s="1"/>
  <c r="I171" i="6"/>
  <c r="I170" i="6" s="1"/>
  <c r="I169" i="6" s="1"/>
  <c r="I168" i="6" s="1"/>
  <c r="L166" i="6"/>
  <c r="L165" i="6" s="1"/>
  <c r="K166" i="6"/>
  <c r="K165" i="6" s="1"/>
  <c r="J166" i="6"/>
  <c r="J165" i="6" s="1"/>
  <c r="I166" i="6"/>
  <c r="I165" i="6" s="1"/>
  <c r="L161" i="6"/>
  <c r="L160" i="6" s="1"/>
  <c r="K161" i="6"/>
  <c r="K160" i="6" s="1"/>
  <c r="J161" i="6"/>
  <c r="J160" i="6" s="1"/>
  <c r="I161" i="6"/>
  <c r="I160" i="6" s="1"/>
  <c r="L155" i="6"/>
  <c r="L154" i="6" s="1"/>
  <c r="L153" i="6" s="1"/>
  <c r="K155" i="6"/>
  <c r="K154" i="6" s="1"/>
  <c r="K153" i="6" s="1"/>
  <c r="J155" i="6"/>
  <c r="J154" i="6" s="1"/>
  <c r="J153" i="6" s="1"/>
  <c r="I155" i="6"/>
  <c r="I154" i="6" s="1"/>
  <c r="I153" i="6" s="1"/>
  <c r="L151" i="6"/>
  <c r="L150" i="6" s="1"/>
  <c r="K151" i="6"/>
  <c r="J151" i="6"/>
  <c r="J150" i="6" s="1"/>
  <c r="I151" i="6"/>
  <c r="I150" i="6" s="1"/>
  <c r="K150" i="6"/>
  <c r="L147" i="6"/>
  <c r="L146" i="6" s="1"/>
  <c r="L145" i="6" s="1"/>
  <c r="K147" i="6"/>
  <c r="K146" i="6" s="1"/>
  <c r="K145" i="6" s="1"/>
  <c r="J147" i="6"/>
  <c r="I147" i="6"/>
  <c r="I146" i="6" s="1"/>
  <c r="I145" i="6" s="1"/>
  <c r="J146" i="6"/>
  <c r="J145" i="6" s="1"/>
  <c r="L142" i="6"/>
  <c r="L141" i="6" s="1"/>
  <c r="L140" i="6" s="1"/>
  <c r="K142" i="6"/>
  <c r="K141" i="6" s="1"/>
  <c r="K140" i="6" s="1"/>
  <c r="J142" i="6"/>
  <c r="I142" i="6"/>
  <c r="J141" i="6"/>
  <c r="J140" i="6" s="1"/>
  <c r="I141" i="6"/>
  <c r="I140" i="6" s="1"/>
  <c r="L137" i="6"/>
  <c r="L136" i="6" s="1"/>
  <c r="L135" i="6" s="1"/>
  <c r="K137" i="6"/>
  <c r="J137" i="6"/>
  <c r="J136" i="6" s="1"/>
  <c r="J135" i="6" s="1"/>
  <c r="I137" i="6"/>
  <c r="I136" i="6" s="1"/>
  <c r="I135" i="6" s="1"/>
  <c r="K136" i="6"/>
  <c r="K135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 s="1"/>
  <c r="I123" i="6" s="1"/>
  <c r="L121" i="6"/>
  <c r="L120" i="6" s="1"/>
  <c r="L119" i="6" s="1"/>
  <c r="K121" i="6"/>
  <c r="J121" i="6"/>
  <c r="J120" i="6" s="1"/>
  <c r="J119" i="6" s="1"/>
  <c r="I121" i="6"/>
  <c r="I120" i="6" s="1"/>
  <c r="I119" i="6" s="1"/>
  <c r="K120" i="6"/>
  <c r="K119" i="6" s="1"/>
  <c r="L116" i="6"/>
  <c r="L115" i="6" s="1"/>
  <c r="L114" i="6" s="1"/>
  <c r="K116" i="6"/>
  <c r="J116" i="6"/>
  <c r="J115" i="6" s="1"/>
  <c r="J114" i="6" s="1"/>
  <c r="I116" i="6"/>
  <c r="I115" i="6" s="1"/>
  <c r="I114" i="6" s="1"/>
  <c r="K115" i="6"/>
  <c r="K114" i="6" s="1"/>
  <c r="L110" i="6"/>
  <c r="K110" i="6"/>
  <c r="K109" i="6" s="1"/>
  <c r="J110" i="6"/>
  <c r="J109" i="6" s="1"/>
  <c r="I110" i="6"/>
  <c r="I109" i="6" s="1"/>
  <c r="L109" i="6"/>
  <c r="L106" i="6"/>
  <c r="L105" i="6" s="1"/>
  <c r="L104" i="6" s="1"/>
  <c r="K106" i="6"/>
  <c r="K105" i="6" s="1"/>
  <c r="K104" i="6" s="1"/>
  <c r="J106" i="6"/>
  <c r="J105" i="6" s="1"/>
  <c r="J104" i="6" s="1"/>
  <c r="I106" i="6"/>
  <c r="I105" i="6" s="1"/>
  <c r="I104" i="6" s="1"/>
  <c r="L101" i="6"/>
  <c r="L100" i="6" s="1"/>
  <c r="L99" i="6" s="1"/>
  <c r="K101" i="6"/>
  <c r="K100" i="6" s="1"/>
  <c r="K99" i="6" s="1"/>
  <c r="J101" i="6"/>
  <c r="J100" i="6" s="1"/>
  <c r="J99" i="6" s="1"/>
  <c r="I101" i="6"/>
  <c r="I100" i="6" s="1"/>
  <c r="I99" i="6" s="1"/>
  <c r="L96" i="6"/>
  <c r="L95" i="6" s="1"/>
  <c r="L94" i="6" s="1"/>
  <c r="K96" i="6"/>
  <c r="K95" i="6" s="1"/>
  <c r="K94" i="6" s="1"/>
  <c r="J96" i="6"/>
  <c r="J95" i="6" s="1"/>
  <c r="J94" i="6" s="1"/>
  <c r="I96" i="6"/>
  <c r="I95" i="6" s="1"/>
  <c r="I94" i="6" s="1"/>
  <c r="L89" i="6"/>
  <c r="K89" i="6"/>
  <c r="K88" i="6" s="1"/>
  <c r="K87" i="6" s="1"/>
  <c r="K86" i="6" s="1"/>
  <c r="J89" i="6"/>
  <c r="J88" i="6" s="1"/>
  <c r="J87" i="6" s="1"/>
  <c r="J86" i="6" s="1"/>
  <c r="I89" i="6"/>
  <c r="I88" i="6" s="1"/>
  <c r="I87" i="6" s="1"/>
  <c r="I86" i="6" s="1"/>
  <c r="L88" i="6"/>
  <c r="L87" i="6" s="1"/>
  <c r="L86" i="6" s="1"/>
  <c r="L84" i="6"/>
  <c r="L83" i="6" s="1"/>
  <c r="L82" i="6" s="1"/>
  <c r="K84" i="6"/>
  <c r="J84" i="6"/>
  <c r="I84" i="6"/>
  <c r="I83" i="6" s="1"/>
  <c r="I82" i="6" s="1"/>
  <c r="K83" i="6"/>
  <c r="K82" i="6" s="1"/>
  <c r="J83" i="6"/>
  <c r="J82" i="6" s="1"/>
  <c r="L78" i="6"/>
  <c r="L77" i="6" s="1"/>
  <c r="K78" i="6"/>
  <c r="K77" i="6" s="1"/>
  <c r="J78" i="6"/>
  <c r="J77" i="6" s="1"/>
  <c r="I78" i="6"/>
  <c r="I77" i="6" s="1"/>
  <c r="L73" i="6"/>
  <c r="L72" i="6" s="1"/>
  <c r="K73" i="6"/>
  <c r="K72" i="6" s="1"/>
  <c r="J73" i="6"/>
  <c r="J72" i="6" s="1"/>
  <c r="I73" i="6"/>
  <c r="I72" i="6" s="1"/>
  <c r="L68" i="6"/>
  <c r="L67" i="6" s="1"/>
  <c r="K68" i="6"/>
  <c r="K67" i="6" s="1"/>
  <c r="J68" i="6"/>
  <c r="J67" i="6" s="1"/>
  <c r="I68" i="6"/>
  <c r="I67" i="6" s="1"/>
  <c r="L49" i="6"/>
  <c r="K49" i="6"/>
  <c r="K48" i="6" s="1"/>
  <c r="K47" i="6" s="1"/>
  <c r="K46" i="6" s="1"/>
  <c r="J49" i="6"/>
  <c r="J48" i="6" s="1"/>
  <c r="J47" i="6" s="1"/>
  <c r="J46" i="6" s="1"/>
  <c r="I49" i="6"/>
  <c r="I48" i="6" s="1"/>
  <c r="I47" i="6" s="1"/>
  <c r="I46" i="6" s="1"/>
  <c r="L48" i="6"/>
  <c r="L47" i="6" s="1"/>
  <c r="L46" i="6" s="1"/>
  <c r="L44" i="6"/>
  <c r="L43" i="6" s="1"/>
  <c r="L42" i="6" s="1"/>
  <c r="K44" i="6"/>
  <c r="J44" i="6"/>
  <c r="J43" i="6" s="1"/>
  <c r="J42" i="6" s="1"/>
  <c r="I44" i="6"/>
  <c r="I43" i="6" s="1"/>
  <c r="I42" i="6" s="1"/>
  <c r="K43" i="6"/>
  <c r="K42" i="6"/>
  <c r="L40" i="6"/>
  <c r="K40" i="6"/>
  <c r="J40" i="6"/>
  <c r="I40" i="6"/>
  <c r="L38" i="6"/>
  <c r="K38" i="6"/>
  <c r="K37" i="6" s="1"/>
  <c r="K36" i="6" s="1"/>
  <c r="K35" i="6" s="1"/>
  <c r="J38" i="6"/>
  <c r="J37" i="6" s="1"/>
  <c r="J36" i="6" s="1"/>
  <c r="I38" i="6"/>
  <c r="I37" i="6" s="1"/>
  <c r="I36" i="6" s="1"/>
  <c r="I35" i="6" s="1"/>
  <c r="L37" i="6"/>
  <c r="L36" i="6" s="1"/>
  <c r="L35" i="6" s="1"/>
  <c r="L365" i="5"/>
  <c r="K365" i="5"/>
  <c r="K364" i="5" s="1"/>
  <c r="J365" i="5"/>
  <c r="I365" i="5"/>
  <c r="L364" i="5"/>
  <c r="J364" i="5"/>
  <c r="I364" i="5"/>
  <c r="L362" i="5"/>
  <c r="K362" i="5"/>
  <c r="J362" i="5"/>
  <c r="I362" i="5"/>
  <c r="L361" i="5"/>
  <c r="K361" i="5"/>
  <c r="J361" i="5"/>
  <c r="I361" i="5"/>
  <c r="L359" i="5"/>
  <c r="L358" i="5" s="1"/>
  <c r="K359" i="5"/>
  <c r="K358" i="5" s="1"/>
  <c r="J359" i="5"/>
  <c r="J358" i="5" s="1"/>
  <c r="I359" i="5"/>
  <c r="I358" i="5" s="1"/>
  <c r="L355" i="5"/>
  <c r="K355" i="5"/>
  <c r="K354" i="5" s="1"/>
  <c r="J355" i="5"/>
  <c r="I355" i="5"/>
  <c r="L354" i="5"/>
  <c r="J354" i="5"/>
  <c r="I354" i="5"/>
  <c r="L351" i="5"/>
  <c r="K351" i="5"/>
  <c r="J351" i="5"/>
  <c r="J350" i="5" s="1"/>
  <c r="I351" i="5"/>
  <c r="L350" i="5"/>
  <c r="K350" i="5"/>
  <c r="I350" i="5"/>
  <c r="L347" i="5"/>
  <c r="L346" i="5" s="1"/>
  <c r="L336" i="5" s="1"/>
  <c r="K347" i="5"/>
  <c r="K346" i="5" s="1"/>
  <c r="J347" i="5"/>
  <c r="J346" i="5" s="1"/>
  <c r="I347" i="5"/>
  <c r="I346" i="5" s="1"/>
  <c r="L343" i="5"/>
  <c r="K343" i="5"/>
  <c r="J343" i="5"/>
  <c r="I343" i="5"/>
  <c r="L340" i="5"/>
  <c r="K340" i="5"/>
  <c r="J340" i="5"/>
  <c r="I340" i="5"/>
  <c r="L338" i="5"/>
  <c r="K338" i="5"/>
  <c r="J338" i="5"/>
  <c r="J337" i="5" s="1"/>
  <c r="J336" i="5" s="1"/>
  <c r="I338" i="5"/>
  <c r="I337" i="5" s="1"/>
  <c r="L337" i="5"/>
  <c r="K337" i="5"/>
  <c r="L333" i="5"/>
  <c r="L332" i="5" s="1"/>
  <c r="K333" i="5"/>
  <c r="J333" i="5"/>
  <c r="J332" i="5" s="1"/>
  <c r="I333" i="5"/>
  <c r="I332" i="5" s="1"/>
  <c r="K332" i="5"/>
  <c r="L330" i="5"/>
  <c r="L329" i="5" s="1"/>
  <c r="K330" i="5"/>
  <c r="K329" i="5" s="1"/>
  <c r="J330" i="5"/>
  <c r="J329" i="5" s="1"/>
  <c r="I330" i="5"/>
  <c r="I329" i="5" s="1"/>
  <c r="L327" i="5"/>
  <c r="K327" i="5"/>
  <c r="K326" i="5" s="1"/>
  <c r="J327" i="5"/>
  <c r="I327" i="5"/>
  <c r="L326" i="5"/>
  <c r="J326" i="5"/>
  <c r="I326" i="5"/>
  <c r="L323" i="5"/>
  <c r="L322" i="5" s="1"/>
  <c r="K323" i="5"/>
  <c r="J323" i="5"/>
  <c r="J322" i="5" s="1"/>
  <c r="I323" i="5"/>
  <c r="I322" i="5" s="1"/>
  <c r="K322" i="5"/>
  <c r="L319" i="5"/>
  <c r="L318" i="5" s="1"/>
  <c r="K319" i="5"/>
  <c r="K318" i="5" s="1"/>
  <c r="J319" i="5"/>
  <c r="J318" i="5" s="1"/>
  <c r="I319" i="5"/>
  <c r="I318" i="5" s="1"/>
  <c r="L315" i="5"/>
  <c r="K315" i="5"/>
  <c r="K314" i="5" s="1"/>
  <c r="J315" i="5"/>
  <c r="I315" i="5"/>
  <c r="L314" i="5"/>
  <c r="J314" i="5"/>
  <c r="I314" i="5"/>
  <c r="L311" i="5"/>
  <c r="K311" i="5"/>
  <c r="J311" i="5"/>
  <c r="I311" i="5"/>
  <c r="L308" i="5"/>
  <c r="K308" i="5"/>
  <c r="J308" i="5"/>
  <c r="I308" i="5"/>
  <c r="L306" i="5"/>
  <c r="L305" i="5" s="1"/>
  <c r="K306" i="5"/>
  <c r="K305" i="5" s="1"/>
  <c r="J306" i="5"/>
  <c r="J305" i="5" s="1"/>
  <c r="I306" i="5"/>
  <c r="I305" i="5" s="1"/>
  <c r="I304" i="5" s="1"/>
  <c r="L300" i="5"/>
  <c r="L299" i="5" s="1"/>
  <c r="K300" i="5"/>
  <c r="J300" i="5"/>
  <c r="J299" i="5" s="1"/>
  <c r="I300" i="5"/>
  <c r="I299" i="5" s="1"/>
  <c r="K299" i="5"/>
  <c r="L297" i="5"/>
  <c r="L296" i="5" s="1"/>
  <c r="K297" i="5"/>
  <c r="K296" i="5" s="1"/>
  <c r="J297" i="5"/>
  <c r="J296" i="5" s="1"/>
  <c r="I297" i="5"/>
  <c r="I296" i="5" s="1"/>
  <c r="L294" i="5"/>
  <c r="K294" i="5"/>
  <c r="K293" i="5" s="1"/>
  <c r="J294" i="5"/>
  <c r="I294" i="5"/>
  <c r="L293" i="5"/>
  <c r="J293" i="5"/>
  <c r="I293" i="5"/>
  <c r="L290" i="5"/>
  <c r="L289" i="5" s="1"/>
  <c r="K290" i="5"/>
  <c r="J290" i="5"/>
  <c r="J289" i="5" s="1"/>
  <c r="I290" i="5"/>
  <c r="I289" i="5" s="1"/>
  <c r="K289" i="5"/>
  <c r="L286" i="5"/>
  <c r="L285" i="5" s="1"/>
  <c r="K286" i="5"/>
  <c r="K285" i="5" s="1"/>
  <c r="J286" i="5"/>
  <c r="J285" i="5" s="1"/>
  <c r="I286" i="5"/>
  <c r="I285" i="5" s="1"/>
  <c r="L282" i="5"/>
  <c r="K282" i="5"/>
  <c r="K281" i="5" s="1"/>
  <c r="J282" i="5"/>
  <c r="I282" i="5"/>
  <c r="L281" i="5"/>
  <c r="J281" i="5"/>
  <c r="I281" i="5"/>
  <c r="L278" i="5"/>
  <c r="K278" i="5"/>
  <c r="J278" i="5"/>
  <c r="I278" i="5"/>
  <c r="L275" i="5"/>
  <c r="K275" i="5"/>
  <c r="J275" i="5"/>
  <c r="I275" i="5"/>
  <c r="L273" i="5"/>
  <c r="L272" i="5" s="1"/>
  <c r="K273" i="5"/>
  <c r="K272" i="5" s="1"/>
  <c r="J273" i="5"/>
  <c r="J272" i="5" s="1"/>
  <c r="I273" i="5"/>
  <c r="I272" i="5" s="1"/>
  <c r="L268" i="5"/>
  <c r="L267" i="5" s="1"/>
  <c r="K268" i="5"/>
  <c r="K267" i="5" s="1"/>
  <c r="J268" i="5"/>
  <c r="J267" i="5" s="1"/>
  <c r="I268" i="5"/>
  <c r="I267" i="5" s="1"/>
  <c r="L265" i="5"/>
  <c r="K265" i="5"/>
  <c r="K264" i="5" s="1"/>
  <c r="J265" i="5"/>
  <c r="I265" i="5"/>
  <c r="L264" i="5"/>
  <c r="J264" i="5"/>
  <c r="I264" i="5"/>
  <c r="L262" i="5"/>
  <c r="K262" i="5"/>
  <c r="J262" i="5"/>
  <c r="J261" i="5" s="1"/>
  <c r="I262" i="5"/>
  <c r="I261" i="5" s="1"/>
  <c r="L261" i="5"/>
  <c r="K261" i="5"/>
  <c r="L258" i="5"/>
  <c r="L257" i="5" s="1"/>
  <c r="K258" i="5"/>
  <c r="K257" i="5" s="1"/>
  <c r="J258" i="5"/>
  <c r="J257" i="5" s="1"/>
  <c r="I258" i="5"/>
  <c r="I257" i="5" s="1"/>
  <c r="L254" i="5"/>
  <c r="K254" i="5"/>
  <c r="K253" i="5" s="1"/>
  <c r="J254" i="5"/>
  <c r="I254" i="5"/>
  <c r="L253" i="5"/>
  <c r="J253" i="5"/>
  <c r="I253" i="5"/>
  <c r="L250" i="5"/>
  <c r="K250" i="5"/>
  <c r="J250" i="5"/>
  <c r="J249" i="5" s="1"/>
  <c r="I250" i="5"/>
  <c r="I249" i="5" s="1"/>
  <c r="L249" i="5"/>
  <c r="K249" i="5"/>
  <c r="L246" i="5"/>
  <c r="K246" i="5"/>
  <c r="J246" i="5"/>
  <c r="I246" i="5"/>
  <c r="L243" i="5"/>
  <c r="K243" i="5"/>
  <c r="J243" i="5"/>
  <c r="I243" i="5"/>
  <c r="L241" i="5"/>
  <c r="K241" i="5"/>
  <c r="K240" i="5" s="1"/>
  <c r="J241" i="5"/>
  <c r="I241" i="5"/>
  <c r="L240" i="5"/>
  <c r="L239" i="5" s="1"/>
  <c r="J240" i="5"/>
  <c r="I240" i="5"/>
  <c r="L234" i="5"/>
  <c r="L233" i="5" s="1"/>
  <c r="L232" i="5" s="1"/>
  <c r="K234" i="5"/>
  <c r="K233" i="5" s="1"/>
  <c r="K232" i="5" s="1"/>
  <c r="J234" i="5"/>
  <c r="J233" i="5" s="1"/>
  <c r="J232" i="5" s="1"/>
  <c r="I234" i="5"/>
  <c r="I233" i="5" s="1"/>
  <c r="I232" i="5" s="1"/>
  <c r="L230" i="5"/>
  <c r="L229" i="5" s="1"/>
  <c r="L228" i="5" s="1"/>
  <c r="K230" i="5"/>
  <c r="K229" i="5" s="1"/>
  <c r="K228" i="5" s="1"/>
  <c r="J230" i="5"/>
  <c r="J229" i="5" s="1"/>
  <c r="J228" i="5" s="1"/>
  <c r="I230" i="5"/>
  <c r="I229" i="5" s="1"/>
  <c r="I228" i="5" s="1"/>
  <c r="L221" i="5"/>
  <c r="L220" i="5" s="1"/>
  <c r="K221" i="5"/>
  <c r="K220" i="5" s="1"/>
  <c r="J221" i="5"/>
  <c r="J220" i="5" s="1"/>
  <c r="I221" i="5"/>
  <c r="I220" i="5" s="1"/>
  <c r="L218" i="5"/>
  <c r="K218" i="5"/>
  <c r="K217" i="5" s="1"/>
  <c r="K216" i="5" s="1"/>
  <c r="J218" i="5"/>
  <c r="I218" i="5"/>
  <c r="L217" i="5"/>
  <c r="J217" i="5"/>
  <c r="I217" i="5"/>
  <c r="L211" i="5"/>
  <c r="K211" i="5"/>
  <c r="K210" i="5" s="1"/>
  <c r="K209" i="5" s="1"/>
  <c r="J211" i="5"/>
  <c r="I211" i="5"/>
  <c r="L210" i="5"/>
  <c r="L209" i="5" s="1"/>
  <c r="J210" i="5"/>
  <c r="J209" i="5" s="1"/>
  <c r="I210" i="5"/>
  <c r="I209" i="5" s="1"/>
  <c r="L207" i="5"/>
  <c r="K207" i="5"/>
  <c r="K206" i="5" s="1"/>
  <c r="J207" i="5"/>
  <c r="I207" i="5"/>
  <c r="L206" i="5"/>
  <c r="J206" i="5"/>
  <c r="I206" i="5"/>
  <c r="L202" i="5"/>
  <c r="K202" i="5"/>
  <c r="J202" i="5"/>
  <c r="I202" i="5"/>
  <c r="I201" i="5" s="1"/>
  <c r="L201" i="5"/>
  <c r="K201" i="5"/>
  <c r="J201" i="5"/>
  <c r="L196" i="5"/>
  <c r="L195" i="5" s="1"/>
  <c r="L186" i="5" s="1"/>
  <c r="K196" i="5"/>
  <c r="K195" i="5" s="1"/>
  <c r="J196" i="5"/>
  <c r="J195" i="5" s="1"/>
  <c r="J186" i="5" s="1"/>
  <c r="I196" i="5"/>
  <c r="I195" i="5" s="1"/>
  <c r="L191" i="5"/>
  <c r="K191" i="5"/>
  <c r="K190" i="5" s="1"/>
  <c r="J191" i="5"/>
  <c r="I191" i="5"/>
  <c r="L190" i="5"/>
  <c r="J190" i="5"/>
  <c r="I190" i="5"/>
  <c r="L188" i="5"/>
  <c r="K188" i="5"/>
  <c r="J188" i="5"/>
  <c r="I188" i="5"/>
  <c r="I187" i="5" s="1"/>
  <c r="L187" i="5"/>
  <c r="K187" i="5"/>
  <c r="J187" i="5"/>
  <c r="L180" i="5"/>
  <c r="L179" i="5" s="1"/>
  <c r="K180" i="5"/>
  <c r="K179" i="5" s="1"/>
  <c r="J180" i="5"/>
  <c r="J179" i="5" s="1"/>
  <c r="I180" i="5"/>
  <c r="I179" i="5" s="1"/>
  <c r="L175" i="5"/>
  <c r="K175" i="5"/>
  <c r="K174" i="5" s="1"/>
  <c r="K173" i="5" s="1"/>
  <c r="J175" i="5"/>
  <c r="I175" i="5"/>
  <c r="L174" i="5"/>
  <c r="J174" i="5"/>
  <c r="I174" i="5"/>
  <c r="L171" i="5"/>
  <c r="K171" i="5"/>
  <c r="K170" i="5" s="1"/>
  <c r="K169" i="5" s="1"/>
  <c r="J171" i="5"/>
  <c r="J170" i="5" s="1"/>
  <c r="J169" i="5" s="1"/>
  <c r="I171" i="5"/>
  <c r="L170" i="5"/>
  <c r="L169" i="5" s="1"/>
  <c r="I170" i="5"/>
  <c r="I169" i="5" s="1"/>
  <c r="L166" i="5"/>
  <c r="L165" i="5" s="1"/>
  <c r="K166" i="5"/>
  <c r="K165" i="5" s="1"/>
  <c r="J166" i="5"/>
  <c r="J165" i="5" s="1"/>
  <c r="I166" i="5"/>
  <c r="I165" i="5" s="1"/>
  <c r="L161" i="5"/>
  <c r="K161" i="5"/>
  <c r="K160" i="5" s="1"/>
  <c r="K159" i="5" s="1"/>
  <c r="K158" i="5" s="1"/>
  <c r="J161" i="5"/>
  <c r="J160" i="5" s="1"/>
  <c r="J159" i="5" s="1"/>
  <c r="J158" i="5" s="1"/>
  <c r="I161" i="5"/>
  <c r="L160" i="5"/>
  <c r="I160" i="5"/>
  <c r="I159" i="5" s="1"/>
  <c r="I158" i="5" s="1"/>
  <c r="L155" i="5"/>
  <c r="L154" i="5" s="1"/>
  <c r="L153" i="5" s="1"/>
  <c r="K155" i="5"/>
  <c r="K154" i="5" s="1"/>
  <c r="K153" i="5" s="1"/>
  <c r="J155" i="5"/>
  <c r="J154" i="5" s="1"/>
  <c r="J153" i="5" s="1"/>
  <c r="I155" i="5"/>
  <c r="I154" i="5" s="1"/>
  <c r="I153" i="5" s="1"/>
  <c r="L151" i="5"/>
  <c r="L150" i="5" s="1"/>
  <c r="K151" i="5"/>
  <c r="K150" i="5" s="1"/>
  <c r="J151" i="5"/>
  <c r="J150" i="5" s="1"/>
  <c r="I151" i="5"/>
  <c r="I150" i="5" s="1"/>
  <c r="L147" i="5"/>
  <c r="K147" i="5"/>
  <c r="K146" i="5" s="1"/>
  <c r="K145" i="5" s="1"/>
  <c r="J147" i="5"/>
  <c r="J146" i="5" s="1"/>
  <c r="J145" i="5" s="1"/>
  <c r="I147" i="5"/>
  <c r="L146" i="5"/>
  <c r="L145" i="5" s="1"/>
  <c r="I146" i="5"/>
  <c r="I145" i="5" s="1"/>
  <c r="L142" i="5"/>
  <c r="K142" i="5"/>
  <c r="K141" i="5" s="1"/>
  <c r="K140" i="5" s="1"/>
  <c r="J142" i="5"/>
  <c r="J141" i="5" s="1"/>
  <c r="J140" i="5" s="1"/>
  <c r="I142" i="5"/>
  <c r="L141" i="5"/>
  <c r="L140" i="5" s="1"/>
  <c r="I141" i="5"/>
  <c r="I140" i="5" s="1"/>
  <c r="L137" i="5"/>
  <c r="L136" i="5" s="1"/>
  <c r="L135" i="5" s="1"/>
  <c r="K137" i="5"/>
  <c r="K136" i="5" s="1"/>
  <c r="K135" i="5" s="1"/>
  <c r="J137" i="5"/>
  <c r="J136" i="5" s="1"/>
  <c r="J135" i="5" s="1"/>
  <c r="I137" i="5"/>
  <c r="I136" i="5" s="1"/>
  <c r="I135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 s="1"/>
  <c r="I131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 s="1"/>
  <c r="I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 s="1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 s="1"/>
  <c r="I119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 s="1"/>
  <c r="I114" i="5" s="1"/>
  <c r="L110" i="5"/>
  <c r="K110" i="5"/>
  <c r="J110" i="5"/>
  <c r="I110" i="5"/>
  <c r="L109" i="5"/>
  <c r="K109" i="5"/>
  <c r="J109" i="5"/>
  <c r="I109" i="5"/>
  <c r="L106" i="5"/>
  <c r="L105" i="5" s="1"/>
  <c r="L104" i="5" s="1"/>
  <c r="K106" i="5"/>
  <c r="K105" i="5" s="1"/>
  <c r="K104" i="5" s="1"/>
  <c r="J106" i="5"/>
  <c r="I106" i="5"/>
  <c r="I105" i="5" s="1"/>
  <c r="I104" i="5" s="1"/>
  <c r="J105" i="5"/>
  <c r="J104" i="5" s="1"/>
  <c r="L101" i="5"/>
  <c r="L100" i="5" s="1"/>
  <c r="L99" i="5" s="1"/>
  <c r="K101" i="5"/>
  <c r="K100" i="5" s="1"/>
  <c r="K99" i="5" s="1"/>
  <c r="J101" i="5"/>
  <c r="I101" i="5"/>
  <c r="I100" i="5" s="1"/>
  <c r="I99" i="5" s="1"/>
  <c r="J100" i="5"/>
  <c r="J99" i="5" s="1"/>
  <c r="L96" i="5"/>
  <c r="L95" i="5" s="1"/>
  <c r="L94" i="5" s="1"/>
  <c r="L93" i="5" s="1"/>
  <c r="K96" i="5"/>
  <c r="K95" i="5" s="1"/>
  <c r="K94" i="5" s="1"/>
  <c r="J96" i="5"/>
  <c r="I96" i="5"/>
  <c r="I95" i="5" s="1"/>
  <c r="I94" i="5" s="1"/>
  <c r="J95" i="5"/>
  <c r="J94" i="5" s="1"/>
  <c r="L89" i="5"/>
  <c r="K89" i="5"/>
  <c r="K88" i="5" s="1"/>
  <c r="K87" i="5" s="1"/>
  <c r="K86" i="5" s="1"/>
  <c r="J89" i="5"/>
  <c r="J88" i="5" s="1"/>
  <c r="J87" i="5" s="1"/>
  <c r="J86" i="5" s="1"/>
  <c r="I89" i="5"/>
  <c r="L88" i="5"/>
  <c r="I88" i="5"/>
  <c r="L87" i="5"/>
  <c r="L86" i="5" s="1"/>
  <c r="I87" i="5"/>
  <c r="I86" i="5" s="1"/>
  <c r="L84" i="5"/>
  <c r="K84" i="5"/>
  <c r="J84" i="5"/>
  <c r="J83" i="5" s="1"/>
  <c r="J82" i="5" s="1"/>
  <c r="I84" i="5"/>
  <c r="L83" i="5"/>
  <c r="L82" i="5" s="1"/>
  <c r="K83" i="5"/>
  <c r="K82" i="5" s="1"/>
  <c r="I83" i="5"/>
  <c r="I82" i="5" s="1"/>
  <c r="L78" i="5"/>
  <c r="K78" i="5"/>
  <c r="J78" i="5"/>
  <c r="J77" i="5" s="1"/>
  <c r="I78" i="5"/>
  <c r="L77" i="5"/>
  <c r="K77" i="5"/>
  <c r="I77" i="5"/>
  <c r="L73" i="5"/>
  <c r="K73" i="5"/>
  <c r="J73" i="5"/>
  <c r="J72" i="5" s="1"/>
  <c r="I73" i="5"/>
  <c r="L72" i="5"/>
  <c r="K72" i="5"/>
  <c r="I72" i="5"/>
  <c r="L68" i="5"/>
  <c r="L67" i="5" s="1"/>
  <c r="L66" i="5" s="1"/>
  <c r="L65" i="5" s="1"/>
  <c r="K68" i="5"/>
  <c r="K67" i="5" s="1"/>
  <c r="K66" i="5" s="1"/>
  <c r="K65" i="5" s="1"/>
  <c r="J68" i="5"/>
  <c r="I68" i="5"/>
  <c r="I67" i="5" s="1"/>
  <c r="I66" i="5" s="1"/>
  <c r="I65" i="5" s="1"/>
  <c r="J67" i="5"/>
  <c r="L49" i="5"/>
  <c r="L48" i="5" s="1"/>
  <c r="L47" i="5" s="1"/>
  <c r="L46" i="5" s="1"/>
  <c r="K49" i="5"/>
  <c r="K48" i="5" s="1"/>
  <c r="K47" i="5" s="1"/>
  <c r="K46" i="5" s="1"/>
  <c r="J49" i="5"/>
  <c r="J48" i="5" s="1"/>
  <c r="J47" i="5" s="1"/>
  <c r="J46" i="5" s="1"/>
  <c r="I49" i="5"/>
  <c r="I48" i="5"/>
  <c r="I47" i="5"/>
  <c r="I46" i="5" s="1"/>
  <c r="L44" i="5"/>
  <c r="K44" i="5"/>
  <c r="J44" i="5"/>
  <c r="J43" i="5" s="1"/>
  <c r="J42" i="5" s="1"/>
  <c r="I44" i="5"/>
  <c r="L43" i="5"/>
  <c r="L42" i="5" s="1"/>
  <c r="K43" i="5"/>
  <c r="I43" i="5"/>
  <c r="I42" i="5" s="1"/>
  <c r="K42" i="5"/>
  <c r="L40" i="5"/>
  <c r="K40" i="5"/>
  <c r="J40" i="5"/>
  <c r="I40" i="5"/>
  <c r="L38" i="5"/>
  <c r="L37" i="5" s="1"/>
  <c r="L36" i="5" s="1"/>
  <c r="L35" i="5" s="1"/>
  <c r="K38" i="5"/>
  <c r="J38" i="5"/>
  <c r="I38" i="5"/>
  <c r="I37" i="5" s="1"/>
  <c r="I36" i="5" s="1"/>
  <c r="I35" i="5" s="1"/>
  <c r="K37" i="5"/>
  <c r="K36" i="5" s="1"/>
  <c r="K35" i="5" s="1"/>
  <c r="J37" i="5"/>
  <c r="J36" i="5" s="1"/>
  <c r="L365" i="4"/>
  <c r="L364" i="4" s="1"/>
  <c r="K365" i="4"/>
  <c r="K364" i="4" s="1"/>
  <c r="J365" i="4"/>
  <c r="J364" i="4" s="1"/>
  <c r="I365" i="4"/>
  <c r="I364" i="4" s="1"/>
  <c r="L362" i="4"/>
  <c r="K362" i="4"/>
  <c r="K361" i="4" s="1"/>
  <c r="J362" i="4"/>
  <c r="J361" i="4" s="1"/>
  <c r="I362" i="4"/>
  <c r="I361" i="4" s="1"/>
  <c r="L361" i="4"/>
  <c r="L359" i="4"/>
  <c r="K359" i="4"/>
  <c r="K358" i="4" s="1"/>
  <c r="J359" i="4"/>
  <c r="J358" i="4" s="1"/>
  <c r="I359" i="4"/>
  <c r="I358" i="4" s="1"/>
  <c r="L358" i="4"/>
  <c r="L355" i="4"/>
  <c r="L354" i="4" s="1"/>
  <c r="K355" i="4"/>
  <c r="K354" i="4" s="1"/>
  <c r="J355" i="4"/>
  <c r="I355" i="4"/>
  <c r="I354" i="4" s="1"/>
  <c r="J354" i="4"/>
  <c r="L351" i="4"/>
  <c r="K351" i="4"/>
  <c r="K350" i="4" s="1"/>
  <c r="J351" i="4"/>
  <c r="J350" i="4" s="1"/>
  <c r="I351" i="4"/>
  <c r="I350" i="4" s="1"/>
  <c r="L350" i="4"/>
  <c r="L347" i="4"/>
  <c r="K347" i="4"/>
  <c r="K346" i="4" s="1"/>
  <c r="J347" i="4"/>
  <c r="J346" i="4" s="1"/>
  <c r="I347" i="4"/>
  <c r="I346" i="4" s="1"/>
  <c r="L346" i="4"/>
  <c r="L343" i="4"/>
  <c r="K343" i="4"/>
  <c r="J343" i="4"/>
  <c r="I343" i="4"/>
  <c r="L340" i="4"/>
  <c r="K340" i="4"/>
  <c r="J340" i="4"/>
  <c r="I340" i="4"/>
  <c r="L338" i="4"/>
  <c r="L337" i="4" s="1"/>
  <c r="K338" i="4"/>
  <c r="K337" i="4" s="1"/>
  <c r="J338" i="4"/>
  <c r="J337" i="4" s="1"/>
  <c r="I338" i="4"/>
  <c r="I337" i="4" s="1"/>
  <c r="L333" i="4"/>
  <c r="L332" i="4" s="1"/>
  <c r="K333" i="4"/>
  <c r="K332" i="4" s="1"/>
  <c r="J333" i="4"/>
  <c r="J332" i="4" s="1"/>
  <c r="I333" i="4"/>
  <c r="I332" i="4" s="1"/>
  <c r="L330" i="4"/>
  <c r="K330" i="4"/>
  <c r="K329" i="4" s="1"/>
  <c r="J330" i="4"/>
  <c r="J329" i="4" s="1"/>
  <c r="I330" i="4"/>
  <c r="L329" i="4"/>
  <c r="I329" i="4"/>
  <c r="L327" i="4"/>
  <c r="L326" i="4" s="1"/>
  <c r="K327" i="4"/>
  <c r="J327" i="4"/>
  <c r="J326" i="4" s="1"/>
  <c r="I327" i="4"/>
  <c r="I326" i="4" s="1"/>
  <c r="K326" i="4"/>
  <c r="L323" i="4"/>
  <c r="L322" i="4" s="1"/>
  <c r="K323" i="4"/>
  <c r="K322" i="4" s="1"/>
  <c r="J323" i="4"/>
  <c r="J322" i="4" s="1"/>
  <c r="I323" i="4"/>
  <c r="I322" i="4" s="1"/>
  <c r="L319" i="4"/>
  <c r="K319" i="4"/>
  <c r="K318" i="4" s="1"/>
  <c r="J319" i="4"/>
  <c r="J318" i="4" s="1"/>
  <c r="I319" i="4"/>
  <c r="L318" i="4"/>
  <c r="I318" i="4"/>
  <c r="L315" i="4"/>
  <c r="L314" i="4" s="1"/>
  <c r="K315" i="4"/>
  <c r="K314" i="4" s="1"/>
  <c r="J315" i="4"/>
  <c r="I315" i="4"/>
  <c r="I314" i="4" s="1"/>
  <c r="J314" i="4"/>
  <c r="L311" i="4"/>
  <c r="K311" i="4"/>
  <c r="J311" i="4"/>
  <c r="I311" i="4"/>
  <c r="L308" i="4"/>
  <c r="L305" i="4" s="1"/>
  <c r="K308" i="4"/>
  <c r="J308" i="4"/>
  <c r="I308" i="4"/>
  <c r="I305" i="4" s="1"/>
  <c r="L306" i="4"/>
  <c r="K306" i="4"/>
  <c r="K305" i="4" s="1"/>
  <c r="J306" i="4"/>
  <c r="I306" i="4"/>
  <c r="L300" i="4"/>
  <c r="L299" i="4" s="1"/>
  <c r="K300" i="4"/>
  <c r="K299" i="4" s="1"/>
  <c r="J300" i="4"/>
  <c r="J299" i="4" s="1"/>
  <c r="I300" i="4"/>
  <c r="I299" i="4" s="1"/>
  <c r="L297" i="4"/>
  <c r="L296" i="4" s="1"/>
  <c r="K297" i="4"/>
  <c r="K296" i="4" s="1"/>
  <c r="J297" i="4"/>
  <c r="J296" i="4" s="1"/>
  <c r="I297" i="4"/>
  <c r="I296" i="4" s="1"/>
  <c r="L294" i="4"/>
  <c r="L293" i="4" s="1"/>
  <c r="K294" i="4"/>
  <c r="J294" i="4"/>
  <c r="J293" i="4" s="1"/>
  <c r="I294" i="4"/>
  <c r="I293" i="4" s="1"/>
  <c r="K293" i="4"/>
  <c r="L290" i="4"/>
  <c r="L289" i="4" s="1"/>
  <c r="K290" i="4"/>
  <c r="K289" i="4" s="1"/>
  <c r="J290" i="4"/>
  <c r="J289" i="4" s="1"/>
  <c r="I290" i="4"/>
  <c r="I289" i="4" s="1"/>
  <c r="L286" i="4"/>
  <c r="K286" i="4"/>
  <c r="K285" i="4" s="1"/>
  <c r="J286" i="4"/>
  <c r="J285" i="4" s="1"/>
  <c r="I286" i="4"/>
  <c r="I285" i="4" s="1"/>
  <c r="L285" i="4"/>
  <c r="L282" i="4"/>
  <c r="L281" i="4" s="1"/>
  <c r="K282" i="4"/>
  <c r="J282" i="4"/>
  <c r="I282" i="4"/>
  <c r="I281" i="4" s="1"/>
  <c r="K281" i="4"/>
  <c r="J281" i="4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J273" i="4"/>
  <c r="J272" i="4" s="1"/>
  <c r="I273" i="4"/>
  <c r="I272" i="4" s="1"/>
  <c r="L268" i="4"/>
  <c r="K268" i="4"/>
  <c r="K267" i="4" s="1"/>
  <c r="J268" i="4"/>
  <c r="J267" i="4" s="1"/>
  <c r="I268" i="4"/>
  <c r="I267" i="4" s="1"/>
  <c r="L267" i="4"/>
  <c r="L265" i="4"/>
  <c r="L264" i="4" s="1"/>
  <c r="K265" i="4"/>
  <c r="K264" i="4" s="1"/>
  <c r="J265" i="4"/>
  <c r="J264" i="4" s="1"/>
  <c r="I265" i="4"/>
  <c r="I264" i="4" s="1"/>
  <c r="L262" i="4"/>
  <c r="L261" i="4" s="1"/>
  <c r="K262" i="4"/>
  <c r="K261" i="4" s="1"/>
  <c r="J262" i="4"/>
  <c r="J261" i="4" s="1"/>
  <c r="I262" i="4"/>
  <c r="I261" i="4" s="1"/>
  <c r="L258" i="4"/>
  <c r="L257" i="4" s="1"/>
  <c r="K258" i="4"/>
  <c r="K257" i="4" s="1"/>
  <c r="J258" i="4"/>
  <c r="J257" i="4" s="1"/>
  <c r="I258" i="4"/>
  <c r="I257" i="4" s="1"/>
  <c r="L254" i="4"/>
  <c r="L253" i="4" s="1"/>
  <c r="K254" i="4"/>
  <c r="J254" i="4"/>
  <c r="J253" i="4" s="1"/>
  <c r="I254" i="4"/>
  <c r="I253" i="4" s="1"/>
  <c r="K253" i="4"/>
  <c r="L250" i="4"/>
  <c r="L249" i="4" s="1"/>
  <c r="K250" i="4"/>
  <c r="K249" i="4" s="1"/>
  <c r="J250" i="4"/>
  <c r="J249" i="4" s="1"/>
  <c r="I250" i="4"/>
  <c r="I249" i="4" s="1"/>
  <c r="L246" i="4"/>
  <c r="K246" i="4"/>
  <c r="J246" i="4"/>
  <c r="I246" i="4"/>
  <c r="L243" i="4"/>
  <c r="K243" i="4"/>
  <c r="J243" i="4"/>
  <c r="I243" i="4"/>
  <c r="L241" i="4"/>
  <c r="L240" i="4" s="1"/>
  <c r="K241" i="4"/>
  <c r="K240" i="4" s="1"/>
  <c r="K239" i="4" s="1"/>
  <c r="J241" i="4"/>
  <c r="J240" i="4" s="1"/>
  <c r="J239" i="4" s="1"/>
  <c r="I241" i="4"/>
  <c r="I240" i="4" s="1"/>
  <c r="L234" i="4"/>
  <c r="K234" i="4"/>
  <c r="K233" i="4" s="1"/>
  <c r="K232" i="4" s="1"/>
  <c r="J234" i="4"/>
  <c r="J233" i="4" s="1"/>
  <c r="J232" i="4" s="1"/>
  <c r="I234" i="4"/>
  <c r="I233" i="4" s="1"/>
  <c r="I232" i="4" s="1"/>
  <c r="L233" i="4"/>
  <c r="L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1" i="4"/>
  <c r="K221" i="4"/>
  <c r="K220" i="4" s="1"/>
  <c r="J221" i="4"/>
  <c r="J220" i="4" s="1"/>
  <c r="I221" i="4"/>
  <c r="I220" i="4" s="1"/>
  <c r="L220" i="4"/>
  <c r="L218" i="4"/>
  <c r="L217" i="4" s="1"/>
  <c r="L216" i="4" s="1"/>
  <c r="K218" i="4"/>
  <c r="K217" i="4" s="1"/>
  <c r="K216" i="4" s="1"/>
  <c r="J218" i="4"/>
  <c r="J217" i="4" s="1"/>
  <c r="J216" i="4" s="1"/>
  <c r="I218" i="4"/>
  <c r="I217" i="4" s="1"/>
  <c r="L211" i="4"/>
  <c r="L210" i="4" s="1"/>
  <c r="L209" i="4" s="1"/>
  <c r="K211" i="4"/>
  <c r="J211" i="4"/>
  <c r="J210" i="4" s="1"/>
  <c r="J209" i="4" s="1"/>
  <c r="I211" i="4"/>
  <c r="I210" i="4" s="1"/>
  <c r="I209" i="4" s="1"/>
  <c r="K210" i="4"/>
  <c r="K209" i="4" s="1"/>
  <c r="L207" i="4"/>
  <c r="L206" i="4" s="1"/>
  <c r="K207" i="4"/>
  <c r="K206" i="4" s="1"/>
  <c r="J207" i="4"/>
  <c r="I207" i="4"/>
  <c r="I206" i="4" s="1"/>
  <c r="J206" i="4"/>
  <c r="L202" i="4"/>
  <c r="L201" i="4" s="1"/>
  <c r="K202" i="4"/>
  <c r="K201" i="4" s="1"/>
  <c r="J202" i="4"/>
  <c r="J201" i="4" s="1"/>
  <c r="I202" i="4"/>
  <c r="I201" i="4" s="1"/>
  <c r="L196" i="4"/>
  <c r="L195" i="4" s="1"/>
  <c r="K196" i="4"/>
  <c r="K195" i="4" s="1"/>
  <c r="J196" i="4"/>
  <c r="J195" i="4" s="1"/>
  <c r="I196" i="4"/>
  <c r="I195" i="4"/>
  <c r="L191" i="4"/>
  <c r="L190" i="4" s="1"/>
  <c r="K191" i="4"/>
  <c r="J191" i="4"/>
  <c r="J190" i="4" s="1"/>
  <c r="I191" i="4"/>
  <c r="I190" i="4" s="1"/>
  <c r="K190" i="4"/>
  <c r="L188" i="4"/>
  <c r="L187" i="4" s="1"/>
  <c r="K188" i="4"/>
  <c r="K187" i="4" s="1"/>
  <c r="J188" i="4"/>
  <c r="J187" i="4" s="1"/>
  <c r="I188" i="4"/>
  <c r="I187" i="4" s="1"/>
  <c r="L180" i="4"/>
  <c r="K180" i="4"/>
  <c r="K179" i="4" s="1"/>
  <c r="J180" i="4"/>
  <c r="J179" i="4" s="1"/>
  <c r="I180" i="4"/>
  <c r="L179" i="4"/>
  <c r="I179" i="4"/>
  <c r="L175" i="4"/>
  <c r="L174" i="4" s="1"/>
  <c r="L173" i="4" s="1"/>
  <c r="K175" i="4"/>
  <c r="J175" i="4"/>
  <c r="J174" i="4" s="1"/>
  <c r="I175" i="4"/>
  <c r="I174" i="4" s="1"/>
  <c r="K174" i="4"/>
  <c r="L171" i="4"/>
  <c r="L170" i="4" s="1"/>
  <c r="L169" i="4" s="1"/>
  <c r="K171" i="4"/>
  <c r="K170" i="4" s="1"/>
  <c r="K169" i="4" s="1"/>
  <c r="J171" i="4"/>
  <c r="I171" i="4"/>
  <c r="I170" i="4" s="1"/>
  <c r="I169" i="4" s="1"/>
  <c r="J170" i="4"/>
  <c r="J169" i="4" s="1"/>
  <c r="L166" i="4"/>
  <c r="K166" i="4"/>
  <c r="K165" i="4" s="1"/>
  <c r="J166" i="4"/>
  <c r="J165" i="4" s="1"/>
  <c r="I166" i="4"/>
  <c r="I165" i="4" s="1"/>
  <c r="L165" i="4"/>
  <c r="L161" i="4"/>
  <c r="L160" i="4" s="1"/>
  <c r="K161" i="4"/>
  <c r="K160" i="4" s="1"/>
  <c r="K159" i="4" s="1"/>
  <c r="K158" i="4" s="1"/>
  <c r="J161" i="4"/>
  <c r="I161" i="4"/>
  <c r="I160" i="4" s="1"/>
  <c r="J160" i="4"/>
  <c r="L155" i="4"/>
  <c r="K155" i="4"/>
  <c r="K154" i="4" s="1"/>
  <c r="K153" i="4" s="1"/>
  <c r="J155" i="4"/>
  <c r="J154" i="4" s="1"/>
  <c r="J153" i="4" s="1"/>
  <c r="I155" i="4"/>
  <c r="I154" i="4" s="1"/>
  <c r="I153" i="4" s="1"/>
  <c r="L154" i="4"/>
  <c r="L153" i="4" s="1"/>
  <c r="L151" i="4"/>
  <c r="L150" i="4" s="1"/>
  <c r="K151" i="4"/>
  <c r="K150" i="4" s="1"/>
  <c r="J151" i="4"/>
  <c r="J150" i="4" s="1"/>
  <c r="I151" i="4"/>
  <c r="I150" i="4"/>
  <c r="L147" i="4"/>
  <c r="L146" i="4" s="1"/>
  <c r="L145" i="4" s="1"/>
  <c r="K147" i="4"/>
  <c r="J147" i="4"/>
  <c r="J146" i="4" s="1"/>
  <c r="J145" i="4" s="1"/>
  <c r="I147" i="4"/>
  <c r="I146" i="4" s="1"/>
  <c r="I145" i="4" s="1"/>
  <c r="K146" i="4"/>
  <c r="K145" i="4" s="1"/>
  <c r="L142" i="4"/>
  <c r="L141" i="4" s="1"/>
  <c r="L140" i="4" s="1"/>
  <c r="K142" i="4"/>
  <c r="K141" i="4" s="1"/>
  <c r="K140" i="4" s="1"/>
  <c r="K139" i="4" s="1"/>
  <c r="J142" i="4"/>
  <c r="I142" i="4"/>
  <c r="I141" i="4" s="1"/>
  <c r="I140" i="4" s="1"/>
  <c r="J141" i="4"/>
  <c r="J140" i="4" s="1"/>
  <c r="L137" i="4"/>
  <c r="K137" i="4"/>
  <c r="K136" i="4" s="1"/>
  <c r="K135" i="4" s="1"/>
  <c r="J137" i="4"/>
  <c r="J136" i="4" s="1"/>
  <c r="J135" i="4" s="1"/>
  <c r="I137" i="4"/>
  <c r="I136" i="4" s="1"/>
  <c r="I135" i="4" s="1"/>
  <c r="L136" i="4"/>
  <c r="L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/>
  <c r="I131" i="4" s="1"/>
  <c r="L129" i="4"/>
  <c r="K129" i="4"/>
  <c r="K128" i="4" s="1"/>
  <c r="K127" i="4" s="1"/>
  <c r="J129" i="4"/>
  <c r="J128" i="4" s="1"/>
  <c r="J127" i="4" s="1"/>
  <c r="I129" i="4"/>
  <c r="I128" i="4" s="1"/>
  <c r="I127" i="4" s="1"/>
  <c r="L128" i="4"/>
  <c r="L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/>
  <c r="I123" i="4" s="1"/>
  <c r="L121" i="4"/>
  <c r="K121" i="4"/>
  <c r="K120" i="4" s="1"/>
  <c r="K119" i="4" s="1"/>
  <c r="J121" i="4"/>
  <c r="J120" i="4" s="1"/>
  <c r="J119" i="4" s="1"/>
  <c r="I121" i="4"/>
  <c r="I120" i="4" s="1"/>
  <c r="I119" i="4" s="1"/>
  <c r="L120" i="4"/>
  <c r="L119" i="4" s="1"/>
  <c r="L116" i="4"/>
  <c r="L115" i="4" s="1"/>
  <c r="L114" i="4" s="1"/>
  <c r="L113" i="4" s="1"/>
  <c r="K116" i="4"/>
  <c r="K115" i="4" s="1"/>
  <c r="K114" i="4" s="1"/>
  <c r="K113" i="4" s="1"/>
  <c r="J116" i="4"/>
  <c r="J115" i="4" s="1"/>
  <c r="J114" i="4" s="1"/>
  <c r="I116" i="4"/>
  <c r="I115" i="4"/>
  <c r="I114" i="4" s="1"/>
  <c r="L110" i="4"/>
  <c r="L109" i="4" s="1"/>
  <c r="K110" i="4"/>
  <c r="K109" i="4" s="1"/>
  <c r="J110" i="4"/>
  <c r="J109" i="4" s="1"/>
  <c r="I110" i="4"/>
  <c r="I109" i="4" s="1"/>
  <c r="L106" i="4"/>
  <c r="L105" i="4" s="1"/>
  <c r="L104" i="4" s="1"/>
  <c r="K106" i="4"/>
  <c r="K105" i="4" s="1"/>
  <c r="K104" i="4" s="1"/>
  <c r="J106" i="4"/>
  <c r="J105" i="4" s="1"/>
  <c r="J104" i="4" s="1"/>
  <c r="I106" i="4"/>
  <c r="I105" i="4" s="1"/>
  <c r="I104" i="4" s="1"/>
  <c r="L101" i="4"/>
  <c r="K101" i="4"/>
  <c r="K100" i="4" s="1"/>
  <c r="K99" i="4" s="1"/>
  <c r="J101" i="4"/>
  <c r="J100" i="4" s="1"/>
  <c r="J99" i="4" s="1"/>
  <c r="I101" i="4"/>
  <c r="I100" i="4" s="1"/>
  <c r="I99" i="4" s="1"/>
  <c r="L100" i="4"/>
  <c r="L99" i="4" s="1"/>
  <c r="L96" i="4"/>
  <c r="L95" i="4" s="1"/>
  <c r="L94" i="4" s="1"/>
  <c r="L93" i="4" s="1"/>
  <c r="K96" i="4"/>
  <c r="K95" i="4" s="1"/>
  <c r="K94" i="4" s="1"/>
  <c r="J96" i="4"/>
  <c r="J95" i="4" s="1"/>
  <c r="J94" i="4" s="1"/>
  <c r="J93" i="4" s="1"/>
  <c r="I96" i="4"/>
  <c r="I95" i="4" s="1"/>
  <c r="I94" i="4" s="1"/>
  <c r="L89" i="4"/>
  <c r="L88" i="4" s="1"/>
  <c r="L87" i="4" s="1"/>
  <c r="L86" i="4" s="1"/>
  <c r="K89" i="4"/>
  <c r="K88" i="4" s="1"/>
  <c r="K87" i="4" s="1"/>
  <c r="K86" i="4" s="1"/>
  <c r="J89" i="4"/>
  <c r="J88" i="4" s="1"/>
  <c r="J87" i="4" s="1"/>
  <c r="J86" i="4" s="1"/>
  <c r="I89" i="4"/>
  <c r="I88" i="4" s="1"/>
  <c r="I87" i="4" s="1"/>
  <c r="I86" i="4" s="1"/>
  <c r="L84" i="4"/>
  <c r="L83" i="4" s="1"/>
  <c r="L82" i="4" s="1"/>
  <c r="K84" i="4"/>
  <c r="J84" i="4"/>
  <c r="J83" i="4" s="1"/>
  <c r="J82" i="4" s="1"/>
  <c r="I84" i="4"/>
  <c r="I83" i="4" s="1"/>
  <c r="I82" i="4" s="1"/>
  <c r="K83" i="4"/>
  <c r="K82" i="4" s="1"/>
  <c r="L78" i="4"/>
  <c r="L77" i="4" s="1"/>
  <c r="K78" i="4"/>
  <c r="J78" i="4"/>
  <c r="I78" i="4"/>
  <c r="I77" i="4" s="1"/>
  <c r="K77" i="4"/>
  <c r="J77" i="4"/>
  <c r="L73" i="4"/>
  <c r="L72" i="4" s="1"/>
  <c r="K73" i="4"/>
  <c r="K72" i="4" s="1"/>
  <c r="J73" i="4"/>
  <c r="J72" i="4" s="1"/>
  <c r="I73" i="4"/>
  <c r="I72" i="4" s="1"/>
  <c r="L68" i="4"/>
  <c r="L67" i="4" s="1"/>
  <c r="L66" i="4" s="1"/>
  <c r="L65" i="4" s="1"/>
  <c r="K68" i="4"/>
  <c r="K67" i="4" s="1"/>
  <c r="K66" i="4" s="1"/>
  <c r="K65" i="4" s="1"/>
  <c r="J68" i="4"/>
  <c r="J67" i="4" s="1"/>
  <c r="I68" i="4"/>
  <c r="I67" i="4"/>
  <c r="L49" i="4"/>
  <c r="L48" i="4" s="1"/>
  <c r="L47" i="4" s="1"/>
  <c r="L46" i="4" s="1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4" i="4"/>
  <c r="L43" i="4" s="1"/>
  <c r="L42" i="4" s="1"/>
  <c r="K44" i="4"/>
  <c r="K43" i="4" s="1"/>
  <c r="K42" i="4" s="1"/>
  <c r="J44" i="4"/>
  <c r="J43" i="4" s="1"/>
  <c r="J42" i="4" s="1"/>
  <c r="I44" i="4"/>
  <c r="I43" i="4" s="1"/>
  <c r="I42" i="4" s="1"/>
  <c r="L40" i="4"/>
  <c r="K40" i="4"/>
  <c r="J40" i="4"/>
  <c r="I40" i="4"/>
  <c r="L38" i="4"/>
  <c r="L37" i="4" s="1"/>
  <c r="L36" i="4" s="1"/>
  <c r="L35" i="4" s="1"/>
  <c r="K38" i="4"/>
  <c r="K37" i="4" s="1"/>
  <c r="K36" i="4" s="1"/>
  <c r="J38" i="4"/>
  <c r="J37" i="4" s="1"/>
  <c r="J36" i="4" s="1"/>
  <c r="I38" i="4"/>
  <c r="I37" i="4"/>
  <c r="I36" i="4" s="1"/>
  <c r="I35" i="4" s="1"/>
  <c r="L365" i="3"/>
  <c r="L364" i="3" s="1"/>
  <c r="K365" i="3"/>
  <c r="K364" i="3" s="1"/>
  <c r="J365" i="3"/>
  <c r="J364" i="3" s="1"/>
  <c r="I365" i="3"/>
  <c r="I364" i="3"/>
  <c r="L362" i="3"/>
  <c r="L361" i="3" s="1"/>
  <c r="K362" i="3"/>
  <c r="K361" i="3" s="1"/>
  <c r="J362" i="3"/>
  <c r="J361" i="3" s="1"/>
  <c r="I362" i="3"/>
  <c r="I361" i="3" s="1"/>
  <c r="L359" i="3"/>
  <c r="L358" i="3" s="1"/>
  <c r="K359" i="3"/>
  <c r="K358" i="3" s="1"/>
  <c r="J359" i="3"/>
  <c r="I359" i="3"/>
  <c r="I358" i="3" s="1"/>
  <c r="J358" i="3"/>
  <c r="L355" i="3"/>
  <c r="L354" i="3" s="1"/>
  <c r="K355" i="3"/>
  <c r="K354" i="3" s="1"/>
  <c r="J355" i="3"/>
  <c r="J354" i="3" s="1"/>
  <c r="I355" i="3"/>
  <c r="I354" i="3" s="1"/>
  <c r="L351" i="3"/>
  <c r="L350" i="3" s="1"/>
  <c r="K351" i="3"/>
  <c r="K350" i="3" s="1"/>
  <c r="J351" i="3"/>
  <c r="I351" i="3"/>
  <c r="I350" i="3" s="1"/>
  <c r="J350" i="3"/>
  <c r="L347" i="3"/>
  <c r="L346" i="3" s="1"/>
  <c r="K347" i="3"/>
  <c r="K346" i="3" s="1"/>
  <c r="J347" i="3"/>
  <c r="J346" i="3" s="1"/>
  <c r="I347" i="3"/>
  <c r="I346" i="3" s="1"/>
  <c r="L343" i="3"/>
  <c r="K343" i="3"/>
  <c r="J343" i="3"/>
  <c r="I343" i="3"/>
  <c r="L340" i="3"/>
  <c r="K340" i="3"/>
  <c r="J340" i="3"/>
  <c r="I340" i="3"/>
  <c r="L338" i="3"/>
  <c r="L337" i="3" s="1"/>
  <c r="K338" i="3"/>
  <c r="K337" i="3" s="1"/>
  <c r="J338" i="3"/>
  <c r="J337" i="3" s="1"/>
  <c r="I338" i="3"/>
  <c r="I337" i="3" s="1"/>
  <c r="L333" i="3"/>
  <c r="L332" i="3" s="1"/>
  <c r="K333" i="3"/>
  <c r="K332" i="3" s="1"/>
  <c r="J333" i="3"/>
  <c r="J332" i="3" s="1"/>
  <c r="I333" i="3"/>
  <c r="I332" i="3" s="1"/>
  <c r="L330" i="3"/>
  <c r="L329" i="3" s="1"/>
  <c r="K330" i="3"/>
  <c r="K329" i="3" s="1"/>
  <c r="J330" i="3"/>
  <c r="J329" i="3" s="1"/>
  <c r="I330" i="3"/>
  <c r="I329" i="3" s="1"/>
  <c r="L327" i="3"/>
  <c r="L326" i="3" s="1"/>
  <c r="K327" i="3"/>
  <c r="J327" i="3"/>
  <c r="J326" i="3" s="1"/>
  <c r="I327" i="3"/>
  <c r="I326" i="3" s="1"/>
  <c r="K326" i="3"/>
  <c r="L323" i="3"/>
  <c r="L322" i="3" s="1"/>
  <c r="K323" i="3"/>
  <c r="K322" i="3" s="1"/>
  <c r="J323" i="3"/>
  <c r="J322" i="3" s="1"/>
  <c r="I323" i="3"/>
  <c r="I322" i="3" s="1"/>
  <c r="L319" i="3"/>
  <c r="L318" i="3" s="1"/>
  <c r="K319" i="3"/>
  <c r="J319" i="3"/>
  <c r="I319" i="3"/>
  <c r="I318" i="3" s="1"/>
  <c r="K318" i="3"/>
  <c r="J318" i="3"/>
  <c r="L315" i="3"/>
  <c r="L314" i="3" s="1"/>
  <c r="K315" i="3"/>
  <c r="K314" i="3" s="1"/>
  <c r="J315" i="3"/>
  <c r="J314" i="3" s="1"/>
  <c r="I315" i="3"/>
  <c r="I314" i="3" s="1"/>
  <c r="L311" i="3"/>
  <c r="K311" i="3"/>
  <c r="J311" i="3"/>
  <c r="I311" i="3"/>
  <c r="L308" i="3"/>
  <c r="K308" i="3"/>
  <c r="J308" i="3"/>
  <c r="J305" i="3" s="1"/>
  <c r="I308" i="3"/>
  <c r="L306" i="3"/>
  <c r="L305" i="3" s="1"/>
  <c r="K306" i="3"/>
  <c r="J306" i="3"/>
  <c r="I306" i="3"/>
  <c r="L300" i="3"/>
  <c r="L299" i="3" s="1"/>
  <c r="K300" i="3"/>
  <c r="K299" i="3" s="1"/>
  <c r="J300" i="3"/>
  <c r="J299" i="3" s="1"/>
  <c r="I300" i="3"/>
  <c r="I299" i="3" s="1"/>
  <c r="L297" i="3"/>
  <c r="L296" i="3" s="1"/>
  <c r="K297" i="3"/>
  <c r="K296" i="3" s="1"/>
  <c r="J297" i="3"/>
  <c r="J296" i="3" s="1"/>
  <c r="I297" i="3"/>
  <c r="I296" i="3" s="1"/>
  <c r="L294" i="3"/>
  <c r="L293" i="3" s="1"/>
  <c r="K294" i="3"/>
  <c r="K293" i="3" s="1"/>
  <c r="J294" i="3"/>
  <c r="J293" i="3" s="1"/>
  <c r="I294" i="3"/>
  <c r="I293" i="3" s="1"/>
  <c r="L290" i="3"/>
  <c r="L289" i="3" s="1"/>
  <c r="K290" i="3"/>
  <c r="K289" i="3" s="1"/>
  <c r="J290" i="3"/>
  <c r="I290" i="3"/>
  <c r="I289" i="3" s="1"/>
  <c r="J289" i="3"/>
  <c r="L286" i="3"/>
  <c r="K286" i="3"/>
  <c r="K285" i="3" s="1"/>
  <c r="J286" i="3"/>
  <c r="I286" i="3"/>
  <c r="I285" i="3" s="1"/>
  <c r="L285" i="3"/>
  <c r="J285" i="3"/>
  <c r="L282" i="3"/>
  <c r="L281" i="3" s="1"/>
  <c r="K282" i="3"/>
  <c r="K281" i="3" s="1"/>
  <c r="J282" i="3"/>
  <c r="J281" i="3" s="1"/>
  <c r="I282" i="3"/>
  <c r="I281" i="3" s="1"/>
  <c r="L278" i="3"/>
  <c r="K278" i="3"/>
  <c r="J278" i="3"/>
  <c r="I278" i="3"/>
  <c r="L275" i="3"/>
  <c r="K275" i="3"/>
  <c r="J275" i="3"/>
  <c r="I275" i="3"/>
  <c r="L273" i="3"/>
  <c r="K273" i="3"/>
  <c r="K272" i="3" s="1"/>
  <c r="J273" i="3"/>
  <c r="J272" i="3" s="1"/>
  <c r="I273" i="3"/>
  <c r="I272" i="3" s="1"/>
  <c r="L272" i="3"/>
  <c r="L268" i="3"/>
  <c r="L267" i="3" s="1"/>
  <c r="K268" i="3"/>
  <c r="K267" i="3" s="1"/>
  <c r="J268" i="3"/>
  <c r="I268" i="3"/>
  <c r="I267" i="3" s="1"/>
  <c r="J267" i="3"/>
  <c r="L265" i="3"/>
  <c r="K265" i="3"/>
  <c r="K264" i="3" s="1"/>
  <c r="J265" i="3"/>
  <c r="J264" i="3" s="1"/>
  <c r="I265" i="3"/>
  <c r="I264" i="3" s="1"/>
  <c r="L264" i="3"/>
  <c r="L262" i="3"/>
  <c r="L261" i="3" s="1"/>
  <c r="K262" i="3"/>
  <c r="J262" i="3"/>
  <c r="I262" i="3"/>
  <c r="I261" i="3" s="1"/>
  <c r="K261" i="3"/>
  <c r="J261" i="3"/>
  <c r="L258" i="3"/>
  <c r="K258" i="3"/>
  <c r="K257" i="3" s="1"/>
  <c r="J258" i="3"/>
  <c r="J257" i="3" s="1"/>
  <c r="I258" i="3"/>
  <c r="I257" i="3" s="1"/>
  <c r="L257" i="3"/>
  <c r="L254" i="3"/>
  <c r="L253" i="3" s="1"/>
  <c r="K254" i="3"/>
  <c r="K253" i="3" s="1"/>
  <c r="J254" i="3"/>
  <c r="J253" i="3" s="1"/>
  <c r="I254" i="3"/>
  <c r="I253" i="3" s="1"/>
  <c r="L250" i="3"/>
  <c r="L249" i="3" s="1"/>
  <c r="K250" i="3"/>
  <c r="J250" i="3"/>
  <c r="J249" i="3" s="1"/>
  <c r="I250" i="3"/>
  <c r="I249" i="3" s="1"/>
  <c r="K249" i="3"/>
  <c r="L246" i="3"/>
  <c r="K246" i="3"/>
  <c r="J246" i="3"/>
  <c r="I246" i="3"/>
  <c r="L243" i="3"/>
  <c r="K243" i="3"/>
  <c r="J243" i="3"/>
  <c r="I243" i="3"/>
  <c r="L241" i="3"/>
  <c r="K241" i="3"/>
  <c r="K240" i="3" s="1"/>
  <c r="J241" i="3"/>
  <c r="J240" i="3" s="1"/>
  <c r="I241" i="3"/>
  <c r="L240" i="3"/>
  <c r="I240" i="3"/>
  <c r="L234" i="3"/>
  <c r="K234" i="3"/>
  <c r="K233" i="3" s="1"/>
  <c r="K232" i="3" s="1"/>
  <c r="J234" i="3"/>
  <c r="J233" i="3" s="1"/>
  <c r="J232" i="3" s="1"/>
  <c r="I234" i="3"/>
  <c r="I233" i="3" s="1"/>
  <c r="I232" i="3" s="1"/>
  <c r="L233" i="3"/>
  <c r="L232" i="3" s="1"/>
  <c r="L230" i="3"/>
  <c r="K230" i="3"/>
  <c r="K229" i="3" s="1"/>
  <c r="K228" i="3" s="1"/>
  <c r="J230" i="3"/>
  <c r="I230" i="3"/>
  <c r="I229" i="3" s="1"/>
  <c r="I228" i="3" s="1"/>
  <c r="L229" i="3"/>
  <c r="L228" i="3" s="1"/>
  <c r="J229" i="3"/>
  <c r="J228" i="3"/>
  <c r="L221" i="3"/>
  <c r="L220" i="3" s="1"/>
  <c r="K221" i="3"/>
  <c r="K220" i="3" s="1"/>
  <c r="J221" i="3"/>
  <c r="J220" i="3" s="1"/>
  <c r="I221" i="3"/>
  <c r="I220" i="3" s="1"/>
  <c r="L218" i="3"/>
  <c r="L217" i="3" s="1"/>
  <c r="K218" i="3"/>
  <c r="J218" i="3"/>
  <c r="J217" i="3" s="1"/>
  <c r="I218" i="3"/>
  <c r="K217" i="3"/>
  <c r="I217" i="3"/>
  <c r="I216" i="3" s="1"/>
  <c r="L211" i="3"/>
  <c r="K211" i="3"/>
  <c r="K210" i="3" s="1"/>
  <c r="K209" i="3" s="1"/>
  <c r="J211" i="3"/>
  <c r="J210" i="3" s="1"/>
  <c r="J209" i="3" s="1"/>
  <c r="I211" i="3"/>
  <c r="I210" i="3" s="1"/>
  <c r="I209" i="3" s="1"/>
  <c r="L210" i="3"/>
  <c r="L209" i="3"/>
  <c r="L207" i="3"/>
  <c r="L206" i="3" s="1"/>
  <c r="K207" i="3"/>
  <c r="K206" i="3" s="1"/>
  <c r="J207" i="3"/>
  <c r="J206" i="3" s="1"/>
  <c r="I207" i="3"/>
  <c r="I206" i="3" s="1"/>
  <c r="L202" i="3"/>
  <c r="L201" i="3" s="1"/>
  <c r="K202" i="3"/>
  <c r="K201" i="3" s="1"/>
  <c r="J202" i="3"/>
  <c r="I202" i="3"/>
  <c r="I201" i="3" s="1"/>
  <c r="J201" i="3"/>
  <c r="L196" i="3"/>
  <c r="L195" i="3" s="1"/>
  <c r="K196" i="3"/>
  <c r="K195" i="3" s="1"/>
  <c r="J196" i="3"/>
  <c r="J195" i="3" s="1"/>
  <c r="I196" i="3"/>
  <c r="I195" i="3" s="1"/>
  <c r="L191" i="3"/>
  <c r="L190" i="3" s="1"/>
  <c r="K191" i="3"/>
  <c r="K190" i="3" s="1"/>
  <c r="J191" i="3"/>
  <c r="J190" i="3" s="1"/>
  <c r="I191" i="3"/>
  <c r="I190" i="3"/>
  <c r="L188" i="3"/>
  <c r="L187" i="3" s="1"/>
  <c r="K188" i="3"/>
  <c r="J188" i="3"/>
  <c r="J187" i="3" s="1"/>
  <c r="J186" i="3" s="1"/>
  <c r="I188" i="3"/>
  <c r="I187" i="3" s="1"/>
  <c r="K187" i="3"/>
  <c r="L180" i="3"/>
  <c r="L179" i="3" s="1"/>
  <c r="K180" i="3"/>
  <c r="K179" i="3" s="1"/>
  <c r="J180" i="3"/>
  <c r="I180" i="3"/>
  <c r="I179" i="3" s="1"/>
  <c r="J179" i="3"/>
  <c r="L175" i="3"/>
  <c r="L174" i="3" s="1"/>
  <c r="K175" i="3"/>
  <c r="K174" i="3" s="1"/>
  <c r="J175" i="3"/>
  <c r="J174" i="3" s="1"/>
  <c r="I175" i="3"/>
  <c r="I174" i="3" s="1"/>
  <c r="I173" i="3" s="1"/>
  <c r="L171" i="3"/>
  <c r="L170" i="3" s="1"/>
  <c r="L169" i="3" s="1"/>
  <c r="K171" i="3"/>
  <c r="K170" i="3" s="1"/>
  <c r="K169" i="3" s="1"/>
  <c r="J171" i="3"/>
  <c r="J170" i="3" s="1"/>
  <c r="J169" i="3" s="1"/>
  <c r="I171" i="3"/>
  <c r="I170" i="3"/>
  <c r="I169" i="3" s="1"/>
  <c r="L166" i="3"/>
  <c r="K166" i="3"/>
  <c r="K165" i="3" s="1"/>
  <c r="J166" i="3"/>
  <c r="J165" i="3" s="1"/>
  <c r="I166" i="3"/>
  <c r="I165" i="3" s="1"/>
  <c r="L165" i="3"/>
  <c r="L161" i="3"/>
  <c r="K161" i="3"/>
  <c r="K160" i="3" s="1"/>
  <c r="K159" i="3" s="1"/>
  <c r="K158" i="3" s="1"/>
  <c r="J161" i="3"/>
  <c r="J160" i="3" s="1"/>
  <c r="I161" i="3"/>
  <c r="L160" i="3"/>
  <c r="I160" i="3"/>
  <c r="L155" i="3"/>
  <c r="K155" i="3"/>
  <c r="K154" i="3" s="1"/>
  <c r="K153" i="3" s="1"/>
  <c r="J155" i="3"/>
  <c r="J154" i="3" s="1"/>
  <c r="J153" i="3" s="1"/>
  <c r="I155" i="3"/>
  <c r="I154" i="3" s="1"/>
  <c r="I153" i="3" s="1"/>
  <c r="L154" i="3"/>
  <c r="L153" i="3" s="1"/>
  <c r="L151" i="3"/>
  <c r="K151" i="3"/>
  <c r="K150" i="3" s="1"/>
  <c r="J151" i="3"/>
  <c r="I151" i="3"/>
  <c r="I150" i="3" s="1"/>
  <c r="L150" i="3"/>
  <c r="J150" i="3"/>
  <c r="L147" i="3"/>
  <c r="K147" i="3"/>
  <c r="K146" i="3" s="1"/>
  <c r="K145" i="3" s="1"/>
  <c r="J147" i="3"/>
  <c r="J146" i="3" s="1"/>
  <c r="J145" i="3" s="1"/>
  <c r="I147" i="3"/>
  <c r="L146" i="3"/>
  <c r="L145" i="3" s="1"/>
  <c r="I146" i="3"/>
  <c r="I145" i="3" s="1"/>
  <c r="L142" i="3"/>
  <c r="L141" i="3" s="1"/>
  <c r="L140" i="3" s="1"/>
  <c r="L139" i="3" s="1"/>
  <c r="K142" i="3"/>
  <c r="K141" i="3" s="1"/>
  <c r="K140" i="3" s="1"/>
  <c r="J142" i="3"/>
  <c r="J141" i="3" s="1"/>
  <c r="J140" i="3" s="1"/>
  <c r="I142" i="3"/>
  <c r="I141" i="3"/>
  <c r="I140" i="3" s="1"/>
  <c r="L137" i="3"/>
  <c r="L136" i="3" s="1"/>
  <c r="L135" i="3" s="1"/>
  <c r="K137" i="3"/>
  <c r="K136" i="3" s="1"/>
  <c r="K135" i="3" s="1"/>
  <c r="J137" i="3"/>
  <c r="I137" i="3"/>
  <c r="I136" i="3" s="1"/>
  <c r="I135" i="3" s="1"/>
  <c r="J136" i="3"/>
  <c r="J135" i="3" s="1"/>
  <c r="L133" i="3"/>
  <c r="K133" i="3"/>
  <c r="K132" i="3" s="1"/>
  <c r="K131" i="3" s="1"/>
  <c r="J133" i="3"/>
  <c r="J132" i="3" s="1"/>
  <c r="J131" i="3" s="1"/>
  <c r="I133" i="3"/>
  <c r="I132" i="3" s="1"/>
  <c r="I131" i="3" s="1"/>
  <c r="L132" i="3"/>
  <c r="L131" i="3" s="1"/>
  <c r="L129" i="3"/>
  <c r="K129" i="3"/>
  <c r="K128" i="3" s="1"/>
  <c r="K127" i="3" s="1"/>
  <c r="J129" i="3"/>
  <c r="I129" i="3"/>
  <c r="I128" i="3" s="1"/>
  <c r="I127" i="3" s="1"/>
  <c r="L128" i="3"/>
  <c r="L127" i="3" s="1"/>
  <c r="J128" i="3"/>
  <c r="J127" i="3"/>
  <c r="L125" i="3"/>
  <c r="L124" i="3" s="1"/>
  <c r="L123" i="3" s="1"/>
  <c r="K125" i="3"/>
  <c r="K124" i="3" s="1"/>
  <c r="K123" i="3" s="1"/>
  <c r="J125" i="3"/>
  <c r="I125" i="3"/>
  <c r="I124" i="3" s="1"/>
  <c r="I123" i="3" s="1"/>
  <c r="J124" i="3"/>
  <c r="J123" i="3"/>
  <c r="L121" i="3"/>
  <c r="K121" i="3"/>
  <c r="K120" i="3" s="1"/>
  <c r="K119" i="3" s="1"/>
  <c r="J121" i="3"/>
  <c r="I121" i="3"/>
  <c r="I120" i="3" s="1"/>
  <c r="I119" i="3" s="1"/>
  <c r="L120" i="3"/>
  <c r="L119" i="3" s="1"/>
  <c r="J120" i="3"/>
  <c r="J119" i="3" s="1"/>
  <c r="L116" i="3"/>
  <c r="K116" i="3"/>
  <c r="K115" i="3" s="1"/>
  <c r="K114" i="3" s="1"/>
  <c r="J116" i="3"/>
  <c r="J115" i="3" s="1"/>
  <c r="J114" i="3" s="1"/>
  <c r="J113" i="3" s="1"/>
  <c r="I116" i="3"/>
  <c r="I115" i="3" s="1"/>
  <c r="I114" i="3" s="1"/>
  <c r="L115" i="3"/>
  <c r="L114" i="3" s="1"/>
  <c r="L110" i="3"/>
  <c r="L109" i="3" s="1"/>
  <c r="K110" i="3"/>
  <c r="K109" i="3" s="1"/>
  <c r="J110" i="3"/>
  <c r="I110" i="3"/>
  <c r="I109" i="3" s="1"/>
  <c r="J109" i="3"/>
  <c r="L106" i="3"/>
  <c r="K106" i="3"/>
  <c r="K105" i="3" s="1"/>
  <c r="K104" i="3" s="1"/>
  <c r="J106" i="3"/>
  <c r="I106" i="3"/>
  <c r="I105" i="3" s="1"/>
  <c r="I104" i="3" s="1"/>
  <c r="L105" i="3"/>
  <c r="L104" i="3" s="1"/>
  <c r="J105" i="3"/>
  <c r="J104" i="3" s="1"/>
  <c r="L101" i="3"/>
  <c r="K101" i="3"/>
  <c r="K100" i="3" s="1"/>
  <c r="K99" i="3" s="1"/>
  <c r="J101" i="3"/>
  <c r="J100" i="3" s="1"/>
  <c r="J99" i="3" s="1"/>
  <c r="I101" i="3"/>
  <c r="I100" i="3" s="1"/>
  <c r="I99" i="3" s="1"/>
  <c r="L100" i="3"/>
  <c r="L99" i="3" s="1"/>
  <c r="L96" i="3"/>
  <c r="L95" i="3" s="1"/>
  <c r="L94" i="3" s="1"/>
  <c r="L93" i="3" s="1"/>
  <c r="K96" i="3"/>
  <c r="K95" i="3" s="1"/>
  <c r="K94" i="3" s="1"/>
  <c r="J96" i="3"/>
  <c r="I96" i="3"/>
  <c r="I95" i="3" s="1"/>
  <c r="I94" i="3" s="1"/>
  <c r="J95" i="3"/>
  <c r="J94" i="3" s="1"/>
  <c r="L89" i="3"/>
  <c r="L88" i="3" s="1"/>
  <c r="L87" i="3" s="1"/>
  <c r="L86" i="3" s="1"/>
  <c r="K89" i="3"/>
  <c r="K88" i="3" s="1"/>
  <c r="K87" i="3" s="1"/>
  <c r="K86" i="3" s="1"/>
  <c r="J89" i="3"/>
  <c r="J88" i="3" s="1"/>
  <c r="J87" i="3" s="1"/>
  <c r="J86" i="3" s="1"/>
  <c r="I89" i="3"/>
  <c r="I88" i="3" s="1"/>
  <c r="I87" i="3" s="1"/>
  <c r="I86" i="3" s="1"/>
  <c r="L84" i="3"/>
  <c r="L83" i="3" s="1"/>
  <c r="L82" i="3" s="1"/>
  <c r="K84" i="3"/>
  <c r="K83" i="3" s="1"/>
  <c r="K82" i="3" s="1"/>
  <c r="J84" i="3"/>
  <c r="J83" i="3" s="1"/>
  <c r="J82" i="3" s="1"/>
  <c r="I84" i="3"/>
  <c r="I83" i="3" s="1"/>
  <c r="I82" i="3" s="1"/>
  <c r="L78" i="3"/>
  <c r="K78" i="3"/>
  <c r="K77" i="3" s="1"/>
  <c r="J78" i="3"/>
  <c r="J77" i="3" s="1"/>
  <c r="I78" i="3"/>
  <c r="I77" i="3" s="1"/>
  <c r="L77" i="3"/>
  <c r="L73" i="3"/>
  <c r="L72" i="3" s="1"/>
  <c r="K73" i="3"/>
  <c r="K72" i="3" s="1"/>
  <c r="J73" i="3"/>
  <c r="I73" i="3"/>
  <c r="I72" i="3" s="1"/>
  <c r="J72" i="3"/>
  <c r="L68" i="3"/>
  <c r="K68" i="3"/>
  <c r="J68" i="3"/>
  <c r="J67" i="3" s="1"/>
  <c r="I68" i="3"/>
  <c r="I67" i="3" s="1"/>
  <c r="L67" i="3"/>
  <c r="K67" i="3"/>
  <c r="L49" i="3"/>
  <c r="L48" i="3" s="1"/>
  <c r="L47" i="3" s="1"/>
  <c r="L46" i="3" s="1"/>
  <c r="K49" i="3"/>
  <c r="K48" i="3" s="1"/>
  <c r="K47" i="3" s="1"/>
  <c r="K46" i="3" s="1"/>
  <c r="J49" i="3"/>
  <c r="J48" i="3" s="1"/>
  <c r="J47" i="3" s="1"/>
  <c r="J46" i="3" s="1"/>
  <c r="I49" i="3"/>
  <c r="I48" i="3" s="1"/>
  <c r="I47" i="3" s="1"/>
  <c r="I46" i="3" s="1"/>
  <c r="L44" i="3"/>
  <c r="K44" i="3"/>
  <c r="K43" i="3" s="1"/>
  <c r="K42" i="3" s="1"/>
  <c r="J44" i="3"/>
  <c r="J43" i="3" s="1"/>
  <c r="J42" i="3" s="1"/>
  <c r="I44" i="3"/>
  <c r="L43" i="3"/>
  <c r="L42" i="3" s="1"/>
  <c r="I43" i="3"/>
  <c r="I42" i="3" s="1"/>
  <c r="L40" i="3"/>
  <c r="K40" i="3"/>
  <c r="J40" i="3"/>
  <c r="I40" i="3"/>
  <c r="L38" i="3"/>
  <c r="L37" i="3" s="1"/>
  <c r="L36" i="3" s="1"/>
  <c r="L35" i="3" s="1"/>
  <c r="K38" i="3"/>
  <c r="J38" i="3"/>
  <c r="I38" i="3"/>
  <c r="I37" i="3" s="1"/>
  <c r="I36" i="3" s="1"/>
  <c r="I35" i="3" s="1"/>
  <c r="K37" i="3"/>
  <c r="K36" i="3" s="1"/>
  <c r="J37" i="3"/>
  <c r="J36" i="3" s="1"/>
  <c r="L365" i="2"/>
  <c r="L364" i="2" s="1"/>
  <c r="K365" i="2"/>
  <c r="K364" i="2" s="1"/>
  <c r="J365" i="2"/>
  <c r="J364" i="2" s="1"/>
  <c r="I365" i="2"/>
  <c r="I364" i="2" s="1"/>
  <c r="L362" i="2"/>
  <c r="L361" i="2" s="1"/>
  <c r="K362" i="2"/>
  <c r="K361" i="2" s="1"/>
  <c r="J362" i="2"/>
  <c r="J361" i="2" s="1"/>
  <c r="I362" i="2"/>
  <c r="I361" i="2" s="1"/>
  <c r="L359" i="2"/>
  <c r="L358" i="2" s="1"/>
  <c r="K359" i="2"/>
  <c r="K358" i="2" s="1"/>
  <c r="J359" i="2"/>
  <c r="J358" i="2" s="1"/>
  <c r="I359" i="2"/>
  <c r="I358" i="2" s="1"/>
  <c r="L355" i="2"/>
  <c r="K355" i="2"/>
  <c r="K354" i="2" s="1"/>
  <c r="J355" i="2"/>
  <c r="J354" i="2" s="1"/>
  <c r="I355" i="2"/>
  <c r="I354" i="2" s="1"/>
  <c r="L354" i="2"/>
  <c r="L351" i="2"/>
  <c r="L350" i="2" s="1"/>
  <c r="K351" i="2"/>
  <c r="K350" i="2" s="1"/>
  <c r="J351" i="2"/>
  <c r="J350" i="2" s="1"/>
  <c r="I351" i="2"/>
  <c r="I350" i="2" s="1"/>
  <c r="L347" i="2"/>
  <c r="L346" i="2" s="1"/>
  <c r="K347" i="2"/>
  <c r="K346" i="2" s="1"/>
  <c r="J347" i="2"/>
  <c r="J346" i="2" s="1"/>
  <c r="I347" i="2"/>
  <c r="I346" i="2" s="1"/>
  <c r="L343" i="2"/>
  <c r="K343" i="2"/>
  <c r="J343" i="2"/>
  <c r="I343" i="2"/>
  <c r="L340" i="2"/>
  <c r="K340" i="2"/>
  <c r="J340" i="2"/>
  <c r="I340" i="2"/>
  <c r="L338" i="2"/>
  <c r="L337" i="2" s="1"/>
  <c r="K338" i="2"/>
  <c r="K337" i="2" s="1"/>
  <c r="J338" i="2"/>
  <c r="J337" i="2" s="1"/>
  <c r="I338" i="2"/>
  <c r="I337" i="2" s="1"/>
  <c r="L333" i="2"/>
  <c r="L332" i="2" s="1"/>
  <c r="K333" i="2"/>
  <c r="K332" i="2" s="1"/>
  <c r="J333" i="2"/>
  <c r="J332" i="2" s="1"/>
  <c r="I333" i="2"/>
  <c r="I332" i="2" s="1"/>
  <c r="L330" i="2"/>
  <c r="K330" i="2"/>
  <c r="K329" i="2" s="1"/>
  <c r="J330" i="2"/>
  <c r="J329" i="2" s="1"/>
  <c r="I330" i="2"/>
  <c r="L329" i="2"/>
  <c r="I329" i="2"/>
  <c r="L327" i="2"/>
  <c r="K327" i="2"/>
  <c r="J327" i="2"/>
  <c r="J326" i="2" s="1"/>
  <c r="I327" i="2"/>
  <c r="I326" i="2" s="1"/>
  <c r="L326" i="2"/>
  <c r="K326" i="2"/>
  <c r="L323" i="2"/>
  <c r="L322" i="2" s="1"/>
  <c r="K323" i="2"/>
  <c r="K322" i="2" s="1"/>
  <c r="J323" i="2"/>
  <c r="J322" i="2" s="1"/>
  <c r="I323" i="2"/>
  <c r="I322" i="2" s="1"/>
  <c r="L319" i="2"/>
  <c r="K319" i="2"/>
  <c r="K318" i="2" s="1"/>
  <c r="J319" i="2"/>
  <c r="J318" i="2" s="1"/>
  <c r="I319" i="2"/>
  <c r="I318" i="2" s="1"/>
  <c r="L318" i="2"/>
  <c r="L315" i="2"/>
  <c r="K315" i="2"/>
  <c r="J315" i="2"/>
  <c r="J314" i="2" s="1"/>
  <c r="I315" i="2"/>
  <c r="I314" i="2" s="1"/>
  <c r="L314" i="2"/>
  <c r="K314" i="2"/>
  <c r="L311" i="2"/>
  <c r="K311" i="2"/>
  <c r="J311" i="2"/>
  <c r="I311" i="2"/>
  <c r="L308" i="2"/>
  <c r="K308" i="2"/>
  <c r="J308" i="2"/>
  <c r="I308" i="2"/>
  <c r="I305" i="2" s="1"/>
  <c r="L306" i="2"/>
  <c r="L305" i="2" s="1"/>
  <c r="K306" i="2"/>
  <c r="K305" i="2" s="1"/>
  <c r="J306" i="2"/>
  <c r="J305" i="2" s="1"/>
  <c r="I306" i="2"/>
  <c r="L300" i="2"/>
  <c r="L299" i="2" s="1"/>
  <c r="K300" i="2"/>
  <c r="K299" i="2" s="1"/>
  <c r="J300" i="2"/>
  <c r="J299" i="2" s="1"/>
  <c r="I300" i="2"/>
  <c r="I299" i="2" s="1"/>
  <c r="L297" i="2"/>
  <c r="K297" i="2"/>
  <c r="K296" i="2" s="1"/>
  <c r="J297" i="2"/>
  <c r="J296" i="2" s="1"/>
  <c r="I297" i="2"/>
  <c r="I296" i="2" s="1"/>
  <c r="L296" i="2"/>
  <c r="L294" i="2"/>
  <c r="L293" i="2" s="1"/>
  <c r="K294" i="2"/>
  <c r="J294" i="2"/>
  <c r="J293" i="2" s="1"/>
  <c r="I294" i="2"/>
  <c r="I293" i="2" s="1"/>
  <c r="K293" i="2"/>
  <c r="L290" i="2"/>
  <c r="L289" i="2" s="1"/>
  <c r="K290" i="2"/>
  <c r="K289" i="2" s="1"/>
  <c r="J290" i="2"/>
  <c r="J289" i="2" s="1"/>
  <c r="I290" i="2"/>
  <c r="I289" i="2" s="1"/>
  <c r="L286" i="2"/>
  <c r="L285" i="2" s="1"/>
  <c r="K286" i="2"/>
  <c r="K285" i="2" s="1"/>
  <c r="J286" i="2"/>
  <c r="J285" i="2" s="1"/>
  <c r="I286" i="2"/>
  <c r="I285" i="2"/>
  <c r="L282" i="2"/>
  <c r="K282" i="2"/>
  <c r="J282" i="2"/>
  <c r="I282" i="2"/>
  <c r="I281" i="2" s="1"/>
  <c r="L281" i="2"/>
  <c r="K281" i="2"/>
  <c r="J281" i="2"/>
  <c r="L278" i="2"/>
  <c r="K278" i="2"/>
  <c r="J278" i="2"/>
  <c r="I278" i="2"/>
  <c r="L275" i="2"/>
  <c r="K275" i="2"/>
  <c r="J275" i="2"/>
  <c r="I275" i="2"/>
  <c r="L273" i="2"/>
  <c r="L272" i="2" s="1"/>
  <c r="K273" i="2"/>
  <c r="K272" i="2" s="1"/>
  <c r="J273" i="2"/>
  <c r="J272" i="2" s="1"/>
  <c r="I273" i="2"/>
  <c r="I272" i="2" s="1"/>
  <c r="L268" i="2"/>
  <c r="L267" i="2" s="1"/>
  <c r="K268" i="2"/>
  <c r="K267" i="2" s="1"/>
  <c r="J268" i="2"/>
  <c r="J267" i="2" s="1"/>
  <c r="I268" i="2"/>
  <c r="I267" i="2" s="1"/>
  <c r="L265" i="2"/>
  <c r="K265" i="2"/>
  <c r="K264" i="2" s="1"/>
  <c r="J265" i="2"/>
  <c r="J264" i="2" s="1"/>
  <c r="I265" i="2"/>
  <c r="I264" i="2" s="1"/>
  <c r="L264" i="2"/>
  <c r="L262" i="2"/>
  <c r="L261" i="2" s="1"/>
  <c r="K262" i="2"/>
  <c r="K261" i="2" s="1"/>
  <c r="J262" i="2"/>
  <c r="J261" i="2" s="1"/>
  <c r="I262" i="2"/>
  <c r="I261" i="2" s="1"/>
  <c r="L258" i="2"/>
  <c r="L257" i="2" s="1"/>
  <c r="K258" i="2"/>
  <c r="K257" i="2" s="1"/>
  <c r="J258" i="2"/>
  <c r="J257" i="2" s="1"/>
  <c r="I258" i="2"/>
  <c r="I257" i="2" s="1"/>
  <c r="L254" i="2"/>
  <c r="K254" i="2"/>
  <c r="J254" i="2"/>
  <c r="I254" i="2"/>
  <c r="I253" i="2" s="1"/>
  <c r="L253" i="2"/>
  <c r="K253" i="2"/>
  <c r="J253" i="2"/>
  <c r="L250" i="2"/>
  <c r="L249" i="2" s="1"/>
  <c r="K250" i="2"/>
  <c r="K249" i="2" s="1"/>
  <c r="J250" i="2"/>
  <c r="J249" i="2" s="1"/>
  <c r="I250" i="2"/>
  <c r="I249" i="2" s="1"/>
  <c r="L246" i="2"/>
  <c r="K246" i="2"/>
  <c r="J246" i="2"/>
  <c r="I246" i="2"/>
  <c r="L243" i="2"/>
  <c r="K243" i="2"/>
  <c r="J243" i="2"/>
  <c r="I243" i="2"/>
  <c r="L241" i="2"/>
  <c r="K241" i="2"/>
  <c r="J241" i="2"/>
  <c r="J240" i="2" s="1"/>
  <c r="I241" i="2"/>
  <c r="I240" i="2" s="1"/>
  <c r="L240" i="2"/>
  <c r="K240" i="2"/>
  <c r="L234" i="2"/>
  <c r="K234" i="2"/>
  <c r="K233" i="2" s="1"/>
  <c r="K232" i="2" s="1"/>
  <c r="J234" i="2"/>
  <c r="J233" i="2" s="1"/>
  <c r="J232" i="2" s="1"/>
  <c r="I234" i="2"/>
  <c r="I233" i="2" s="1"/>
  <c r="I232" i="2" s="1"/>
  <c r="L233" i="2"/>
  <c r="L232" i="2" s="1"/>
  <c r="L230" i="2"/>
  <c r="K230" i="2"/>
  <c r="K229" i="2" s="1"/>
  <c r="K228" i="2" s="1"/>
  <c r="J230" i="2"/>
  <c r="J229" i="2" s="1"/>
  <c r="J228" i="2" s="1"/>
  <c r="I230" i="2"/>
  <c r="I229" i="2" s="1"/>
  <c r="I228" i="2" s="1"/>
  <c r="L229" i="2"/>
  <c r="L228" i="2" s="1"/>
  <c r="L221" i="2"/>
  <c r="K221" i="2"/>
  <c r="K220" i="2" s="1"/>
  <c r="J221" i="2"/>
  <c r="J220" i="2" s="1"/>
  <c r="I221" i="2"/>
  <c r="I220" i="2" s="1"/>
  <c r="L220" i="2"/>
  <c r="L218" i="2"/>
  <c r="K218" i="2"/>
  <c r="K217" i="2" s="1"/>
  <c r="J218" i="2"/>
  <c r="J217" i="2" s="1"/>
  <c r="I218" i="2"/>
  <c r="I217" i="2" s="1"/>
  <c r="L217" i="2"/>
  <c r="L216" i="2"/>
  <c r="L211" i="2"/>
  <c r="L210" i="2" s="1"/>
  <c r="L209" i="2" s="1"/>
  <c r="K211" i="2"/>
  <c r="J211" i="2"/>
  <c r="I211" i="2"/>
  <c r="I210" i="2" s="1"/>
  <c r="I209" i="2" s="1"/>
  <c r="K210" i="2"/>
  <c r="K209" i="2" s="1"/>
  <c r="J210" i="2"/>
  <c r="J209" i="2" s="1"/>
  <c r="L207" i="2"/>
  <c r="K207" i="2"/>
  <c r="J207" i="2"/>
  <c r="I207" i="2"/>
  <c r="I206" i="2" s="1"/>
  <c r="L206" i="2"/>
  <c r="K206" i="2"/>
  <c r="J206" i="2"/>
  <c r="L202" i="2"/>
  <c r="L201" i="2" s="1"/>
  <c r="K202" i="2"/>
  <c r="K201" i="2" s="1"/>
  <c r="J202" i="2"/>
  <c r="J201" i="2" s="1"/>
  <c r="I202" i="2"/>
  <c r="I201" i="2" s="1"/>
  <c r="L196" i="2"/>
  <c r="K196" i="2"/>
  <c r="K195" i="2" s="1"/>
  <c r="J196" i="2"/>
  <c r="J195" i="2" s="1"/>
  <c r="I196" i="2"/>
  <c r="L195" i="2"/>
  <c r="I195" i="2"/>
  <c r="L191" i="2"/>
  <c r="K191" i="2"/>
  <c r="J191" i="2"/>
  <c r="I191" i="2"/>
  <c r="I190" i="2" s="1"/>
  <c r="L190" i="2"/>
  <c r="K190" i="2"/>
  <c r="J190" i="2"/>
  <c r="L188" i="2"/>
  <c r="L187" i="2" s="1"/>
  <c r="K188" i="2"/>
  <c r="K187" i="2" s="1"/>
  <c r="J188" i="2"/>
  <c r="J187" i="2" s="1"/>
  <c r="I188" i="2"/>
  <c r="I187" i="2" s="1"/>
  <c r="L180" i="2"/>
  <c r="L179" i="2" s="1"/>
  <c r="K180" i="2"/>
  <c r="K179" i="2" s="1"/>
  <c r="J180" i="2"/>
  <c r="J179" i="2" s="1"/>
  <c r="I180" i="2"/>
  <c r="I179" i="2"/>
  <c r="L175" i="2"/>
  <c r="L174" i="2" s="1"/>
  <c r="L173" i="2" s="1"/>
  <c r="K175" i="2"/>
  <c r="J175" i="2"/>
  <c r="I175" i="2"/>
  <c r="I174" i="2" s="1"/>
  <c r="K174" i="2"/>
  <c r="J174" i="2"/>
  <c r="L171" i="2"/>
  <c r="K171" i="2"/>
  <c r="J171" i="2"/>
  <c r="I171" i="2"/>
  <c r="I170" i="2" s="1"/>
  <c r="I169" i="2" s="1"/>
  <c r="L170" i="2"/>
  <c r="L169" i="2" s="1"/>
  <c r="K170" i="2"/>
  <c r="K169" i="2" s="1"/>
  <c r="J170" i="2"/>
  <c r="J169" i="2" s="1"/>
  <c r="L166" i="2"/>
  <c r="K166" i="2"/>
  <c r="K165" i="2" s="1"/>
  <c r="J166" i="2"/>
  <c r="J165" i="2" s="1"/>
  <c r="I166" i="2"/>
  <c r="I165" i="2" s="1"/>
  <c r="L165" i="2"/>
  <c r="L161" i="2"/>
  <c r="K161" i="2"/>
  <c r="K160" i="2" s="1"/>
  <c r="J161" i="2"/>
  <c r="J160" i="2" s="1"/>
  <c r="I161" i="2"/>
  <c r="I160" i="2" s="1"/>
  <c r="L160" i="2"/>
  <c r="L159" i="2"/>
  <c r="L158" i="2" s="1"/>
  <c r="L155" i="2"/>
  <c r="L154" i="2" s="1"/>
  <c r="L153" i="2" s="1"/>
  <c r="K155" i="2"/>
  <c r="K154" i="2" s="1"/>
  <c r="K153" i="2" s="1"/>
  <c r="J155" i="2"/>
  <c r="J154" i="2" s="1"/>
  <c r="J153" i="2" s="1"/>
  <c r="I155" i="2"/>
  <c r="I154" i="2"/>
  <c r="I153" i="2" s="1"/>
  <c r="L151" i="2"/>
  <c r="L150" i="2" s="1"/>
  <c r="K151" i="2"/>
  <c r="K150" i="2" s="1"/>
  <c r="J151" i="2"/>
  <c r="J150" i="2" s="1"/>
  <c r="I151" i="2"/>
  <c r="I150" i="2"/>
  <c r="L147" i="2"/>
  <c r="L146" i="2" s="1"/>
  <c r="L145" i="2" s="1"/>
  <c r="K147" i="2"/>
  <c r="J147" i="2"/>
  <c r="I147" i="2"/>
  <c r="I146" i="2" s="1"/>
  <c r="I145" i="2" s="1"/>
  <c r="K146" i="2"/>
  <c r="K145" i="2" s="1"/>
  <c r="J146" i="2"/>
  <c r="J145" i="2" s="1"/>
  <c r="L142" i="2"/>
  <c r="K142" i="2"/>
  <c r="J142" i="2"/>
  <c r="I142" i="2"/>
  <c r="I141" i="2" s="1"/>
  <c r="I140" i="2" s="1"/>
  <c r="L141" i="2"/>
  <c r="L140" i="2" s="1"/>
  <c r="K141" i="2"/>
  <c r="K140" i="2" s="1"/>
  <c r="J141" i="2"/>
  <c r="J140" i="2" s="1"/>
  <c r="L137" i="2"/>
  <c r="K137" i="2"/>
  <c r="K136" i="2" s="1"/>
  <c r="K135" i="2" s="1"/>
  <c r="J137" i="2"/>
  <c r="J136" i="2" s="1"/>
  <c r="J135" i="2" s="1"/>
  <c r="I137" i="2"/>
  <c r="I136" i="2" s="1"/>
  <c r="I135" i="2" s="1"/>
  <c r="L136" i="2"/>
  <c r="L135" i="2" s="1"/>
  <c r="L133" i="2"/>
  <c r="K133" i="2"/>
  <c r="K132" i="2" s="1"/>
  <c r="K131" i="2" s="1"/>
  <c r="J133" i="2"/>
  <c r="J132" i="2" s="1"/>
  <c r="J131" i="2" s="1"/>
  <c r="I133" i="2"/>
  <c r="I132" i="2" s="1"/>
  <c r="I131" i="2" s="1"/>
  <c r="L132" i="2"/>
  <c r="L131" i="2" s="1"/>
  <c r="L129" i="2"/>
  <c r="K129" i="2"/>
  <c r="K128" i="2" s="1"/>
  <c r="K127" i="2" s="1"/>
  <c r="J129" i="2"/>
  <c r="J128" i="2" s="1"/>
  <c r="J127" i="2" s="1"/>
  <c r="I129" i="2"/>
  <c r="I128" i="2" s="1"/>
  <c r="I127" i="2" s="1"/>
  <c r="L128" i="2"/>
  <c r="L127" i="2" s="1"/>
  <c r="L125" i="2"/>
  <c r="K125" i="2"/>
  <c r="K124" i="2" s="1"/>
  <c r="K123" i="2" s="1"/>
  <c r="J125" i="2"/>
  <c r="J124" i="2" s="1"/>
  <c r="J123" i="2" s="1"/>
  <c r="I125" i="2"/>
  <c r="I124" i="2" s="1"/>
  <c r="I123" i="2" s="1"/>
  <c r="L124" i="2"/>
  <c r="L123" i="2" s="1"/>
  <c r="L121" i="2"/>
  <c r="K121" i="2"/>
  <c r="K120" i="2" s="1"/>
  <c r="K119" i="2" s="1"/>
  <c r="J121" i="2"/>
  <c r="J120" i="2" s="1"/>
  <c r="J119" i="2" s="1"/>
  <c r="I121" i="2"/>
  <c r="I120" i="2" s="1"/>
  <c r="I119" i="2" s="1"/>
  <c r="L120" i="2"/>
  <c r="L119" i="2" s="1"/>
  <c r="L116" i="2"/>
  <c r="K116" i="2"/>
  <c r="K115" i="2" s="1"/>
  <c r="K114" i="2" s="1"/>
  <c r="J116" i="2"/>
  <c r="J115" i="2" s="1"/>
  <c r="J114" i="2" s="1"/>
  <c r="I116" i="2"/>
  <c r="I115" i="2" s="1"/>
  <c r="I114" i="2" s="1"/>
  <c r="L115" i="2"/>
  <c r="L114" i="2" s="1"/>
  <c r="L110" i="2"/>
  <c r="L109" i="2" s="1"/>
  <c r="K110" i="2"/>
  <c r="K109" i="2" s="1"/>
  <c r="J110" i="2"/>
  <c r="J109" i="2" s="1"/>
  <c r="I110" i="2"/>
  <c r="I109" i="2" s="1"/>
  <c r="L106" i="2"/>
  <c r="K106" i="2"/>
  <c r="K105" i="2" s="1"/>
  <c r="K104" i="2" s="1"/>
  <c r="J106" i="2"/>
  <c r="J105" i="2" s="1"/>
  <c r="J104" i="2" s="1"/>
  <c r="I106" i="2"/>
  <c r="I105" i="2" s="1"/>
  <c r="I104" i="2" s="1"/>
  <c r="L105" i="2"/>
  <c r="L104" i="2" s="1"/>
  <c r="L101" i="2"/>
  <c r="K101" i="2"/>
  <c r="K100" i="2" s="1"/>
  <c r="K99" i="2" s="1"/>
  <c r="J101" i="2"/>
  <c r="J100" i="2" s="1"/>
  <c r="J99" i="2" s="1"/>
  <c r="I101" i="2"/>
  <c r="I100" i="2" s="1"/>
  <c r="I99" i="2" s="1"/>
  <c r="L100" i="2"/>
  <c r="L99" i="2" s="1"/>
  <c r="L96" i="2"/>
  <c r="K96" i="2"/>
  <c r="K95" i="2" s="1"/>
  <c r="K94" i="2" s="1"/>
  <c r="J96" i="2"/>
  <c r="J95" i="2" s="1"/>
  <c r="J94" i="2" s="1"/>
  <c r="I96" i="2"/>
  <c r="I95" i="2" s="1"/>
  <c r="I94" i="2" s="1"/>
  <c r="L95" i="2"/>
  <c r="L94" i="2" s="1"/>
  <c r="L89" i="2"/>
  <c r="L88" i="2" s="1"/>
  <c r="L87" i="2" s="1"/>
  <c r="L86" i="2" s="1"/>
  <c r="K89" i="2"/>
  <c r="K88" i="2" s="1"/>
  <c r="K87" i="2" s="1"/>
  <c r="K86" i="2" s="1"/>
  <c r="J89" i="2"/>
  <c r="J88" i="2" s="1"/>
  <c r="J87" i="2" s="1"/>
  <c r="J86" i="2" s="1"/>
  <c r="I89" i="2"/>
  <c r="I88" i="2" s="1"/>
  <c r="I87" i="2" s="1"/>
  <c r="I86" i="2" s="1"/>
  <c r="L84" i="2"/>
  <c r="L83" i="2" s="1"/>
  <c r="L82" i="2" s="1"/>
  <c r="K84" i="2"/>
  <c r="J84" i="2"/>
  <c r="I84" i="2"/>
  <c r="I83" i="2" s="1"/>
  <c r="I82" i="2" s="1"/>
  <c r="K83" i="2"/>
  <c r="K82" i="2" s="1"/>
  <c r="J83" i="2"/>
  <c r="J82" i="2" s="1"/>
  <c r="L78" i="2"/>
  <c r="K78" i="2"/>
  <c r="K77" i="2" s="1"/>
  <c r="J78" i="2"/>
  <c r="I78" i="2"/>
  <c r="I77" i="2" s="1"/>
  <c r="L77" i="2"/>
  <c r="J77" i="2"/>
  <c r="L73" i="2"/>
  <c r="L72" i="2" s="1"/>
  <c r="K73" i="2"/>
  <c r="K72" i="2" s="1"/>
  <c r="J73" i="2"/>
  <c r="J72" i="2" s="1"/>
  <c r="I73" i="2"/>
  <c r="I72" i="2" s="1"/>
  <c r="L68" i="2"/>
  <c r="K68" i="2"/>
  <c r="K67" i="2" s="1"/>
  <c r="J68" i="2"/>
  <c r="J67" i="2" s="1"/>
  <c r="I68" i="2"/>
  <c r="L67" i="2"/>
  <c r="L66" i="2" s="1"/>
  <c r="L65" i="2" s="1"/>
  <c r="I67" i="2"/>
  <c r="L49" i="2"/>
  <c r="L48" i="2" s="1"/>
  <c r="L47" i="2" s="1"/>
  <c r="L46" i="2" s="1"/>
  <c r="K49" i="2"/>
  <c r="K48" i="2" s="1"/>
  <c r="K47" i="2" s="1"/>
  <c r="K46" i="2" s="1"/>
  <c r="J49" i="2"/>
  <c r="J48" i="2" s="1"/>
  <c r="J47" i="2" s="1"/>
  <c r="J46" i="2" s="1"/>
  <c r="I49" i="2"/>
  <c r="I48" i="2" s="1"/>
  <c r="I47" i="2" s="1"/>
  <c r="I46" i="2" s="1"/>
  <c r="L44" i="2"/>
  <c r="L43" i="2" s="1"/>
  <c r="L42" i="2" s="1"/>
  <c r="K44" i="2"/>
  <c r="K43" i="2" s="1"/>
  <c r="K42" i="2" s="1"/>
  <c r="J44" i="2"/>
  <c r="I44" i="2"/>
  <c r="I43" i="2" s="1"/>
  <c r="I42" i="2" s="1"/>
  <c r="J43" i="2"/>
  <c r="J42" i="2" s="1"/>
  <c r="L40" i="2"/>
  <c r="K40" i="2"/>
  <c r="J40" i="2"/>
  <c r="I40" i="2"/>
  <c r="L38" i="2"/>
  <c r="L37" i="2" s="1"/>
  <c r="L36" i="2" s="1"/>
  <c r="K38" i="2"/>
  <c r="K37" i="2" s="1"/>
  <c r="K36" i="2" s="1"/>
  <c r="J38" i="2"/>
  <c r="J37" i="2" s="1"/>
  <c r="J36" i="2" s="1"/>
  <c r="I38" i="2"/>
  <c r="I37" i="2" s="1"/>
  <c r="I36" i="2" s="1"/>
  <c r="I35" i="2" s="1"/>
  <c r="L365" i="1"/>
  <c r="K365" i="1"/>
  <c r="K364" i="1" s="1"/>
  <c r="J365" i="1"/>
  <c r="J364" i="1" s="1"/>
  <c r="I365" i="1"/>
  <c r="I364" i="1" s="1"/>
  <c r="L364" i="1"/>
  <c r="L362" i="1"/>
  <c r="K362" i="1"/>
  <c r="K361" i="1" s="1"/>
  <c r="J362" i="1"/>
  <c r="I362" i="1"/>
  <c r="I361" i="1" s="1"/>
  <c r="L361" i="1"/>
  <c r="J361" i="1"/>
  <c r="L359" i="1"/>
  <c r="L358" i="1" s="1"/>
  <c r="K359" i="1"/>
  <c r="K358" i="1" s="1"/>
  <c r="J359" i="1"/>
  <c r="J358" i="1" s="1"/>
  <c r="I359" i="1"/>
  <c r="I358" i="1" s="1"/>
  <c r="L355" i="1"/>
  <c r="K355" i="1"/>
  <c r="K354" i="1" s="1"/>
  <c r="J355" i="1"/>
  <c r="I355" i="1"/>
  <c r="L354" i="1"/>
  <c r="J354" i="1"/>
  <c r="I354" i="1"/>
  <c r="L351" i="1"/>
  <c r="L350" i="1" s="1"/>
  <c r="K351" i="1"/>
  <c r="J351" i="1"/>
  <c r="J350" i="1" s="1"/>
  <c r="I351" i="1"/>
  <c r="I350" i="1" s="1"/>
  <c r="K350" i="1"/>
  <c r="L347" i="1"/>
  <c r="L346" i="1" s="1"/>
  <c r="K347" i="1"/>
  <c r="K346" i="1" s="1"/>
  <c r="J347" i="1"/>
  <c r="J346" i="1" s="1"/>
  <c r="I347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I337" i="1" s="1"/>
  <c r="L337" i="1"/>
  <c r="K337" i="1"/>
  <c r="J337" i="1"/>
  <c r="L333" i="1"/>
  <c r="K333" i="1"/>
  <c r="J333" i="1"/>
  <c r="J332" i="1" s="1"/>
  <c r="I333" i="1"/>
  <c r="I332" i="1" s="1"/>
  <c r="L332" i="1"/>
  <c r="K332" i="1"/>
  <c r="L330" i="1"/>
  <c r="L329" i="1" s="1"/>
  <c r="K330" i="1"/>
  <c r="K329" i="1" s="1"/>
  <c r="J330" i="1"/>
  <c r="J329" i="1" s="1"/>
  <c r="I330" i="1"/>
  <c r="I329" i="1" s="1"/>
  <c r="L327" i="1"/>
  <c r="K327" i="1"/>
  <c r="J327" i="1"/>
  <c r="J326" i="1" s="1"/>
  <c r="I327" i="1"/>
  <c r="L326" i="1"/>
  <c r="K326" i="1"/>
  <c r="I326" i="1"/>
  <c r="L323" i="1"/>
  <c r="L322" i="1" s="1"/>
  <c r="K323" i="1"/>
  <c r="K322" i="1" s="1"/>
  <c r="J323" i="1"/>
  <c r="I323" i="1"/>
  <c r="I322" i="1" s="1"/>
  <c r="J322" i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I315" i="1"/>
  <c r="I314" i="1" s="1"/>
  <c r="J314" i="1"/>
  <c r="L311" i="1"/>
  <c r="K311" i="1"/>
  <c r="J311" i="1"/>
  <c r="I311" i="1"/>
  <c r="L308" i="1"/>
  <c r="K308" i="1"/>
  <c r="J308" i="1"/>
  <c r="I308" i="1"/>
  <c r="L306" i="1"/>
  <c r="K306" i="1"/>
  <c r="J306" i="1"/>
  <c r="J305" i="1" s="1"/>
  <c r="I306" i="1"/>
  <c r="I305" i="1"/>
  <c r="L300" i="1"/>
  <c r="K300" i="1"/>
  <c r="J300" i="1"/>
  <c r="I300" i="1"/>
  <c r="I299" i="1" s="1"/>
  <c r="L299" i="1"/>
  <c r="K299" i="1"/>
  <c r="J299" i="1"/>
  <c r="L297" i="1"/>
  <c r="L296" i="1" s="1"/>
  <c r="K297" i="1"/>
  <c r="K296" i="1" s="1"/>
  <c r="J297" i="1"/>
  <c r="J296" i="1" s="1"/>
  <c r="I297" i="1"/>
  <c r="I296" i="1"/>
  <c r="L294" i="1"/>
  <c r="K294" i="1"/>
  <c r="J294" i="1"/>
  <c r="I294" i="1"/>
  <c r="I293" i="1" s="1"/>
  <c r="L293" i="1"/>
  <c r="K293" i="1"/>
  <c r="J293" i="1"/>
  <c r="L290" i="1"/>
  <c r="K290" i="1"/>
  <c r="K289" i="1" s="1"/>
  <c r="J290" i="1"/>
  <c r="I290" i="1"/>
  <c r="I289" i="1" s="1"/>
  <c r="L289" i="1"/>
  <c r="J289" i="1"/>
  <c r="L286" i="1"/>
  <c r="L285" i="1" s="1"/>
  <c r="K286" i="1"/>
  <c r="K285" i="1" s="1"/>
  <c r="J286" i="1"/>
  <c r="J285" i="1" s="1"/>
  <c r="I286" i="1"/>
  <c r="I285" i="1" s="1"/>
  <c r="L282" i="1"/>
  <c r="K282" i="1"/>
  <c r="K281" i="1" s="1"/>
  <c r="J282" i="1"/>
  <c r="I282" i="1"/>
  <c r="L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J273" i="1"/>
  <c r="J272" i="1" s="1"/>
  <c r="I273" i="1"/>
  <c r="I272" i="1"/>
  <c r="L268" i="1"/>
  <c r="L267" i="1" s="1"/>
  <c r="K268" i="1"/>
  <c r="K267" i="1" s="1"/>
  <c r="J268" i="1"/>
  <c r="J267" i="1" s="1"/>
  <c r="I268" i="1"/>
  <c r="I267" i="1"/>
  <c r="L265" i="1"/>
  <c r="K265" i="1"/>
  <c r="J265" i="1"/>
  <c r="I265" i="1"/>
  <c r="L264" i="1"/>
  <c r="K264" i="1"/>
  <c r="J264" i="1"/>
  <c r="I264" i="1"/>
  <c r="L262" i="1"/>
  <c r="L261" i="1" s="1"/>
  <c r="K262" i="1"/>
  <c r="K261" i="1" s="1"/>
  <c r="J262" i="1"/>
  <c r="I262" i="1"/>
  <c r="I261" i="1" s="1"/>
  <c r="J261" i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K253" i="1" s="1"/>
  <c r="J254" i="1"/>
  <c r="I254" i="1"/>
  <c r="I253" i="1" s="1"/>
  <c r="J253" i="1"/>
  <c r="L250" i="1"/>
  <c r="K250" i="1"/>
  <c r="K249" i="1" s="1"/>
  <c r="J250" i="1"/>
  <c r="J249" i="1" s="1"/>
  <c r="I250" i="1"/>
  <c r="I249" i="1" s="1"/>
  <c r="L249" i="1"/>
  <c r="L246" i="1"/>
  <c r="K246" i="1"/>
  <c r="J246" i="1"/>
  <c r="I246" i="1"/>
  <c r="L243" i="1"/>
  <c r="K243" i="1"/>
  <c r="J243" i="1"/>
  <c r="I243" i="1"/>
  <c r="L241" i="1"/>
  <c r="K241" i="1"/>
  <c r="K240" i="1" s="1"/>
  <c r="K239" i="1" s="1"/>
  <c r="J241" i="1"/>
  <c r="J240" i="1" s="1"/>
  <c r="I241" i="1"/>
  <c r="L240" i="1"/>
  <c r="I240" i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 s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1" i="1"/>
  <c r="L220" i="1" s="1"/>
  <c r="K221" i="1"/>
  <c r="K220" i="1" s="1"/>
  <c r="J221" i="1"/>
  <c r="J220" i="1" s="1"/>
  <c r="I221" i="1"/>
  <c r="I220" i="1"/>
  <c r="L218" i="1"/>
  <c r="L217" i="1" s="1"/>
  <c r="L216" i="1" s="1"/>
  <c r="K218" i="1"/>
  <c r="J218" i="1"/>
  <c r="J217" i="1" s="1"/>
  <c r="J216" i="1" s="1"/>
  <c r="I218" i="1"/>
  <c r="I217" i="1" s="1"/>
  <c r="I216" i="1" s="1"/>
  <c r="K217" i="1"/>
  <c r="K216" i="1" s="1"/>
  <c r="L211" i="1"/>
  <c r="L210" i="1" s="1"/>
  <c r="L209" i="1" s="1"/>
  <c r="K211" i="1"/>
  <c r="K210" i="1" s="1"/>
  <c r="K209" i="1" s="1"/>
  <c r="J211" i="1"/>
  <c r="J210" i="1" s="1"/>
  <c r="J209" i="1" s="1"/>
  <c r="I211" i="1"/>
  <c r="I210" i="1" s="1"/>
  <c r="I209" i="1" s="1"/>
  <c r="L207" i="1"/>
  <c r="K207" i="1"/>
  <c r="J207" i="1"/>
  <c r="I207" i="1"/>
  <c r="I206" i="1" s="1"/>
  <c r="L206" i="1"/>
  <c r="K206" i="1"/>
  <c r="J206" i="1"/>
  <c r="L202" i="1"/>
  <c r="L201" i="1" s="1"/>
  <c r="K202" i="1"/>
  <c r="K201" i="1" s="1"/>
  <c r="J202" i="1"/>
  <c r="J201" i="1" s="1"/>
  <c r="I202" i="1"/>
  <c r="I201" i="1" s="1"/>
  <c r="L196" i="1"/>
  <c r="L195" i="1" s="1"/>
  <c r="K196" i="1"/>
  <c r="K195" i="1" s="1"/>
  <c r="J196" i="1"/>
  <c r="J195" i="1" s="1"/>
  <c r="I196" i="1"/>
  <c r="I195" i="1" s="1"/>
  <c r="L191" i="1"/>
  <c r="L190" i="1" s="1"/>
  <c r="K191" i="1"/>
  <c r="K190" i="1" s="1"/>
  <c r="J191" i="1"/>
  <c r="J190" i="1" s="1"/>
  <c r="I191" i="1"/>
  <c r="I190" i="1" s="1"/>
  <c r="L188" i="1"/>
  <c r="L187" i="1" s="1"/>
  <c r="K188" i="1"/>
  <c r="K187" i="1" s="1"/>
  <c r="J188" i="1"/>
  <c r="J187" i="1" s="1"/>
  <c r="I188" i="1"/>
  <c r="I187" i="1" s="1"/>
  <c r="L180" i="1"/>
  <c r="L179" i="1" s="1"/>
  <c r="K180" i="1"/>
  <c r="K179" i="1" s="1"/>
  <c r="J180" i="1"/>
  <c r="J179" i="1" s="1"/>
  <c r="I180" i="1"/>
  <c r="I179" i="1"/>
  <c r="L175" i="1"/>
  <c r="L174" i="1" s="1"/>
  <c r="K175" i="1"/>
  <c r="K174" i="1" s="1"/>
  <c r="J175" i="1"/>
  <c r="J174" i="1" s="1"/>
  <c r="J173" i="1" s="1"/>
  <c r="I175" i="1"/>
  <c r="I174" i="1"/>
  <c r="I173" i="1" s="1"/>
  <c r="L171" i="1"/>
  <c r="K171" i="1"/>
  <c r="J171" i="1"/>
  <c r="J170" i="1" s="1"/>
  <c r="J169" i="1" s="1"/>
  <c r="I171" i="1"/>
  <c r="I170" i="1" s="1"/>
  <c r="I169" i="1" s="1"/>
  <c r="L170" i="1"/>
  <c r="L169" i="1" s="1"/>
  <c r="K170" i="1"/>
  <c r="K169" i="1" s="1"/>
  <c r="L166" i="1"/>
  <c r="L165" i="1" s="1"/>
  <c r="K166" i="1"/>
  <c r="K165" i="1" s="1"/>
  <c r="J166" i="1"/>
  <c r="J165" i="1" s="1"/>
  <c r="I166" i="1"/>
  <c r="I165" i="1" s="1"/>
  <c r="L161" i="1"/>
  <c r="L160" i="1" s="1"/>
  <c r="K161" i="1"/>
  <c r="K160" i="1" s="1"/>
  <c r="J161" i="1"/>
  <c r="J160" i="1" s="1"/>
  <c r="I161" i="1"/>
  <c r="I160" i="1" s="1"/>
  <c r="I159" i="1" s="1"/>
  <c r="I158" i="1" s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/>
  <c r="I153" i="1" s="1"/>
  <c r="L151" i="1"/>
  <c r="L150" i="1" s="1"/>
  <c r="K151" i="1"/>
  <c r="K150" i="1" s="1"/>
  <c r="J151" i="1"/>
  <c r="J150" i="1" s="1"/>
  <c r="I151" i="1"/>
  <c r="I150" i="1" s="1"/>
  <c r="L147" i="1"/>
  <c r="K147" i="1"/>
  <c r="K146" i="1" s="1"/>
  <c r="K145" i="1" s="1"/>
  <c r="J147" i="1"/>
  <c r="I147" i="1"/>
  <c r="L146" i="1"/>
  <c r="L145" i="1" s="1"/>
  <c r="J146" i="1"/>
  <c r="J145" i="1" s="1"/>
  <c r="I146" i="1"/>
  <c r="I145" i="1"/>
  <c r="L142" i="1"/>
  <c r="K142" i="1"/>
  <c r="K141" i="1" s="1"/>
  <c r="K140" i="1" s="1"/>
  <c r="J142" i="1"/>
  <c r="I142" i="1"/>
  <c r="L141" i="1"/>
  <c r="L140" i="1" s="1"/>
  <c r="J141" i="1"/>
  <c r="J140" i="1" s="1"/>
  <c r="J139" i="1" s="1"/>
  <c r="I141" i="1"/>
  <c r="I140" i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 s="1"/>
  <c r="I135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/>
  <c r="I119" i="1" s="1"/>
  <c r="L116" i="1"/>
  <c r="L115" i="1" s="1"/>
  <c r="L114" i="1" s="1"/>
  <c r="K116" i="1"/>
  <c r="K115" i="1" s="1"/>
  <c r="K114" i="1" s="1"/>
  <c r="J116" i="1"/>
  <c r="J115" i="1" s="1"/>
  <c r="J114" i="1" s="1"/>
  <c r="I116" i="1"/>
  <c r="I115" i="1"/>
  <c r="I114" i="1" s="1"/>
  <c r="L110" i="1"/>
  <c r="L109" i="1" s="1"/>
  <c r="K110" i="1"/>
  <c r="K109" i="1" s="1"/>
  <c r="J110" i="1"/>
  <c r="J109" i="1" s="1"/>
  <c r="I110" i="1"/>
  <c r="I109" i="1" s="1"/>
  <c r="L106" i="1"/>
  <c r="L105" i="1" s="1"/>
  <c r="L104" i="1" s="1"/>
  <c r="K106" i="1"/>
  <c r="K105" i="1" s="1"/>
  <c r="K104" i="1" s="1"/>
  <c r="J106" i="1"/>
  <c r="J105" i="1" s="1"/>
  <c r="J104" i="1" s="1"/>
  <c r="I106" i="1"/>
  <c r="I105" i="1" s="1"/>
  <c r="I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 s="1"/>
  <c r="I99" i="1" s="1"/>
  <c r="L96" i="1"/>
  <c r="L95" i="1" s="1"/>
  <c r="L94" i="1" s="1"/>
  <c r="L93" i="1" s="1"/>
  <c r="K96" i="1"/>
  <c r="K95" i="1" s="1"/>
  <c r="K94" i="1" s="1"/>
  <c r="J96" i="1"/>
  <c r="J95" i="1" s="1"/>
  <c r="J94" i="1" s="1"/>
  <c r="I96" i="1"/>
  <c r="I95" i="1"/>
  <c r="I94" i="1" s="1"/>
  <c r="L89" i="1"/>
  <c r="L88" i="1" s="1"/>
  <c r="L87" i="1" s="1"/>
  <c r="L86" i="1" s="1"/>
  <c r="K89" i="1"/>
  <c r="J89" i="1"/>
  <c r="J88" i="1" s="1"/>
  <c r="J87" i="1" s="1"/>
  <c r="J86" i="1" s="1"/>
  <c r="I89" i="1"/>
  <c r="I88" i="1" s="1"/>
  <c r="I87" i="1" s="1"/>
  <c r="I86" i="1" s="1"/>
  <c r="K88" i="1"/>
  <c r="K87" i="1"/>
  <c r="K86" i="1" s="1"/>
  <c r="L84" i="1"/>
  <c r="K84" i="1"/>
  <c r="J84" i="1"/>
  <c r="I84" i="1"/>
  <c r="I83" i="1" s="1"/>
  <c r="I82" i="1" s="1"/>
  <c r="L83" i="1"/>
  <c r="L82" i="1" s="1"/>
  <c r="K83" i="1"/>
  <c r="K82" i="1" s="1"/>
  <c r="J83" i="1"/>
  <c r="J82" i="1" s="1"/>
  <c r="L78" i="1"/>
  <c r="L77" i="1" s="1"/>
  <c r="K78" i="1"/>
  <c r="K77" i="1" s="1"/>
  <c r="J78" i="1"/>
  <c r="J77" i="1" s="1"/>
  <c r="I78" i="1"/>
  <c r="I77" i="1"/>
  <c r="L73" i="1"/>
  <c r="L72" i="1" s="1"/>
  <c r="K73" i="1"/>
  <c r="K72" i="1" s="1"/>
  <c r="J73" i="1"/>
  <c r="I73" i="1"/>
  <c r="I72" i="1" s="1"/>
  <c r="J72" i="1"/>
  <c r="L68" i="1"/>
  <c r="L67" i="1" s="1"/>
  <c r="K68" i="1"/>
  <c r="K67" i="1" s="1"/>
  <c r="J68" i="1"/>
  <c r="J67" i="1" s="1"/>
  <c r="I68" i="1"/>
  <c r="I67" i="1"/>
  <c r="I66" i="1" s="1"/>
  <c r="I65" i="1" s="1"/>
  <c r="L49" i="1"/>
  <c r="L48" i="1" s="1"/>
  <c r="L47" i="1" s="1"/>
  <c r="L46" i="1" s="1"/>
  <c r="K49" i="1"/>
  <c r="K48" i="1" s="1"/>
  <c r="K47" i="1" s="1"/>
  <c r="K46" i="1" s="1"/>
  <c r="J49" i="1"/>
  <c r="I49" i="1"/>
  <c r="I48" i="1" s="1"/>
  <c r="I47" i="1" s="1"/>
  <c r="I46" i="1" s="1"/>
  <c r="J48" i="1"/>
  <c r="J47" i="1" s="1"/>
  <c r="J46" i="1" s="1"/>
  <c r="L44" i="1"/>
  <c r="L43" i="1" s="1"/>
  <c r="L42" i="1" s="1"/>
  <c r="K44" i="1"/>
  <c r="J44" i="1"/>
  <c r="J43" i="1" s="1"/>
  <c r="J42" i="1" s="1"/>
  <c r="I44" i="1"/>
  <c r="I43" i="1" s="1"/>
  <c r="I42" i="1" s="1"/>
  <c r="K43" i="1"/>
  <c r="K42" i="1" s="1"/>
  <c r="L40" i="1"/>
  <c r="K40" i="1"/>
  <c r="J40" i="1"/>
  <c r="I40" i="1"/>
  <c r="L38" i="1"/>
  <c r="L37" i="1" s="1"/>
  <c r="L36" i="1" s="1"/>
  <c r="K38" i="1"/>
  <c r="K37" i="1" s="1"/>
  <c r="K36" i="1" s="1"/>
  <c r="J38" i="1"/>
  <c r="J37" i="1" s="1"/>
  <c r="J36" i="1" s="1"/>
  <c r="I38" i="1"/>
  <c r="I37" i="1" s="1"/>
  <c r="I36" i="1" s="1"/>
  <c r="I66" i="13" l="1"/>
  <c r="I65" i="13" s="1"/>
  <c r="I186" i="13"/>
  <c r="J186" i="13"/>
  <c r="I271" i="13"/>
  <c r="L66" i="13"/>
  <c r="L65" i="13" s="1"/>
  <c r="L186" i="13"/>
  <c r="K305" i="13"/>
  <c r="L305" i="13"/>
  <c r="J159" i="13"/>
  <c r="J158" i="13" s="1"/>
  <c r="J336" i="13"/>
  <c r="J113" i="13"/>
  <c r="K113" i="13"/>
  <c r="L336" i="13"/>
  <c r="L113" i="13"/>
  <c r="I93" i="13"/>
  <c r="K159" i="13"/>
  <c r="K158" i="13" s="1"/>
  <c r="L93" i="12"/>
  <c r="I35" i="12"/>
  <c r="K168" i="12"/>
  <c r="I66" i="12"/>
  <c r="I65" i="12" s="1"/>
  <c r="I159" i="12"/>
  <c r="I158" i="12" s="1"/>
  <c r="L139" i="12"/>
  <c r="I93" i="12"/>
  <c r="L159" i="12"/>
  <c r="L158" i="12" s="1"/>
  <c r="L168" i="12"/>
  <c r="L186" i="12"/>
  <c r="L185" i="12" s="1"/>
  <c r="I239" i="12"/>
  <c r="I238" i="12" s="1"/>
  <c r="L271" i="12"/>
  <c r="J173" i="12"/>
  <c r="I186" i="12"/>
  <c r="I185" i="12" s="1"/>
  <c r="L216" i="12"/>
  <c r="J93" i="12"/>
  <c r="K186" i="12"/>
  <c r="L239" i="12"/>
  <c r="J66" i="12"/>
  <c r="J65" i="12" s="1"/>
  <c r="J336" i="12"/>
  <c r="K66" i="12"/>
  <c r="K65" i="12" s="1"/>
  <c r="K35" i="12"/>
  <c r="L66" i="12"/>
  <c r="L65" i="12" s="1"/>
  <c r="L34" i="12" s="1"/>
  <c r="J305" i="12"/>
  <c r="I139" i="12"/>
  <c r="K305" i="12"/>
  <c r="J66" i="11"/>
  <c r="J65" i="11" s="1"/>
  <c r="L66" i="11"/>
  <c r="L65" i="11" s="1"/>
  <c r="I35" i="11"/>
  <c r="K35" i="11"/>
  <c r="K173" i="11"/>
  <c r="I239" i="11"/>
  <c r="L305" i="11"/>
  <c r="L304" i="11" s="1"/>
  <c r="I93" i="11"/>
  <c r="L173" i="11"/>
  <c r="J186" i="11"/>
  <c r="K271" i="11"/>
  <c r="J336" i="11"/>
  <c r="J93" i="11"/>
  <c r="I173" i="11"/>
  <c r="K186" i="11"/>
  <c r="L216" i="11"/>
  <c r="L271" i="11"/>
  <c r="K336" i="11"/>
  <c r="K93" i="11"/>
  <c r="L186" i="11"/>
  <c r="I216" i="11"/>
  <c r="L336" i="11"/>
  <c r="I66" i="11"/>
  <c r="I65" i="11" s="1"/>
  <c r="I159" i="11"/>
  <c r="I158" i="11" s="1"/>
  <c r="I168" i="9"/>
  <c r="I159" i="9"/>
  <c r="I158" i="9" s="1"/>
  <c r="L186" i="9"/>
  <c r="K305" i="9"/>
  <c r="I336" i="9"/>
  <c r="I35" i="9"/>
  <c r="J66" i="9"/>
  <c r="J65" i="9" s="1"/>
  <c r="L93" i="9"/>
  <c r="J139" i="9"/>
  <c r="L239" i="9"/>
  <c r="J336" i="9"/>
  <c r="K66" i="9"/>
  <c r="K65" i="9" s="1"/>
  <c r="L216" i="9"/>
  <c r="K336" i="9"/>
  <c r="J35" i="9"/>
  <c r="L66" i="9"/>
  <c r="L65" i="9" s="1"/>
  <c r="L336" i="9"/>
  <c r="I66" i="9"/>
  <c r="I65" i="9" s="1"/>
  <c r="I239" i="9"/>
  <c r="J186" i="9"/>
  <c r="I93" i="10"/>
  <c r="J93" i="10"/>
  <c r="K159" i="10"/>
  <c r="K158" i="10" s="1"/>
  <c r="L239" i="10"/>
  <c r="I336" i="10"/>
  <c r="I216" i="10"/>
  <c r="I239" i="10"/>
  <c r="I173" i="10"/>
  <c r="K216" i="10"/>
  <c r="L305" i="10"/>
  <c r="L186" i="10"/>
  <c r="J66" i="10"/>
  <c r="J65" i="10" s="1"/>
  <c r="L66" i="10"/>
  <c r="L65" i="10" s="1"/>
  <c r="I159" i="10"/>
  <c r="I158" i="10" s="1"/>
  <c r="L35" i="10"/>
  <c r="J113" i="10"/>
  <c r="I93" i="7"/>
  <c r="I35" i="7"/>
  <c r="K66" i="7"/>
  <c r="K65" i="7" s="1"/>
  <c r="L159" i="7"/>
  <c r="L158" i="7" s="1"/>
  <c r="L66" i="7"/>
  <c r="L65" i="7" s="1"/>
  <c r="I186" i="7"/>
  <c r="I185" i="7" s="1"/>
  <c r="J186" i="7"/>
  <c r="I173" i="7"/>
  <c r="I239" i="7"/>
  <c r="J305" i="7"/>
  <c r="K305" i="7"/>
  <c r="J139" i="7"/>
  <c r="I159" i="7"/>
  <c r="I158" i="7" s="1"/>
  <c r="K336" i="7"/>
  <c r="J66" i="7"/>
  <c r="J65" i="7" s="1"/>
  <c r="I113" i="7"/>
  <c r="J336" i="7"/>
  <c r="K66" i="6"/>
  <c r="K65" i="6" s="1"/>
  <c r="J139" i="6"/>
  <c r="J239" i="6"/>
  <c r="L93" i="6"/>
  <c r="K159" i="6"/>
  <c r="K158" i="6" s="1"/>
  <c r="I305" i="6"/>
  <c r="K139" i="6"/>
  <c r="J173" i="6"/>
  <c r="I186" i="6"/>
  <c r="I185" i="6" s="1"/>
  <c r="J216" i="6"/>
  <c r="J185" i="6" s="1"/>
  <c r="K239" i="6"/>
  <c r="J271" i="6"/>
  <c r="J305" i="6"/>
  <c r="J304" i="6" s="1"/>
  <c r="I66" i="6"/>
  <c r="I65" i="6" s="1"/>
  <c r="L139" i="6"/>
  <c r="J186" i="6"/>
  <c r="J66" i="6"/>
  <c r="J65" i="6" s="1"/>
  <c r="L305" i="6"/>
  <c r="K173" i="6"/>
  <c r="K168" i="6" s="1"/>
  <c r="K216" i="6"/>
  <c r="L66" i="6"/>
  <c r="L65" i="6" s="1"/>
  <c r="J336" i="6"/>
  <c r="I93" i="4"/>
  <c r="L271" i="4"/>
  <c r="I139" i="4"/>
  <c r="I159" i="4"/>
  <c r="I158" i="4" s="1"/>
  <c r="K304" i="4"/>
  <c r="J186" i="4"/>
  <c r="J66" i="4"/>
  <c r="J65" i="4" s="1"/>
  <c r="J113" i="4"/>
  <c r="J271" i="4"/>
  <c r="I216" i="4"/>
  <c r="K271" i="4"/>
  <c r="K238" i="4" s="1"/>
  <c r="L139" i="4"/>
  <c r="L159" i="4"/>
  <c r="L158" i="4" s="1"/>
  <c r="L168" i="4"/>
  <c r="K93" i="4"/>
  <c r="I173" i="4"/>
  <c r="I168" i="4" s="1"/>
  <c r="K186" i="4"/>
  <c r="J305" i="4"/>
  <c r="J304" i="4" s="1"/>
  <c r="J303" i="4" s="1"/>
  <c r="K239" i="8"/>
  <c r="K238" i="8" s="1"/>
  <c r="L305" i="8"/>
  <c r="L304" i="8" s="1"/>
  <c r="J66" i="8"/>
  <c r="J65" i="8" s="1"/>
  <c r="J173" i="8"/>
  <c r="I113" i="8"/>
  <c r="J336" i="8"/>
  <c r="J35" i="8"/>
  <c r="L66" i="8"/>
  <c r="L65" i="8" s="1"/>
  <c r="I173" i="8"/>
  <c r="I168" i="8" s="1"/>
  <c r="I34" i="8" s="1"/>
  <c r="J239" i="8"/>
  <c r="J186" i="8"/>
  <c r="K186" i="8"/>
  <c r="K185" i="8" s="1"/>
  <c r="I216" i="8"/>
  <c r="I159" i="8"/>
  <c r="I158" i="8" s="1"/>
  <c r="J93" i="3"/>
  <c r="L304" i="3"/>
  <c r="J336" i="3"/>
  <c r="L216" i="3"/>
  <c r="L173" i="3"/>
  <c r="L168" i="3" s="1"/>
  <c r="K93" i="3"/>
  <c r="J216" i="3"/>
  <c r="J185" i="3" s="1"/>
  <c r="J184" i="3" s="1"/>
  <c r="J66" i="3"/>
  <c r="J65" i="3" s="1"/>
  <c r="J239" i="3"/>
  <c r="K239" i="3"/>
  <c r="K238" i="3" s="1"/>
  <c r="J159" i="3"/>
  <c r="J158" i="3" s="1"/>
  <c r="I305" i="3"/>
  <c r="L159" i="3"/>
  <c r="L158" i="3" s="1"/>
  <c r="L239" i="3"/>
  <c r="J271" i="3"/>
  <c r="K305" i="3"/>
  <c r="K304" i="3" s="1"/>
  <c r="I139" i="3"/>
  <c r="K186" i="3"/>
  <c r="I336" i="3"/>
  <c r="I186" i="3"/>
  <c r="I185" i="3" s="1"/>
  <c r="I184" i="3" s="1"/>
  <c r="J173" i="3"/>
  <c r="J168" i="3" s="1"/>
  <c r="K336" i="3"/>
  <c r="K173" i="3"/>
  <c r="I93" i="2"/>
  <c r="L168" i="2"/>
  <c r="L139" i="2"/>
  <c r="L35" i="2"/>
  <c r="I113" i="2"/>
  <c r="J186" i="2"/>
  <c r="I173" i="2"/>
  <c r="I159" i="2"/>
  <c r="I158" i="2" s="1"/>
  <c r="I216" i="2"/>
  <c r="I168" i="2"/>
  <c r="J66" i="2"/>
  <c r="J65" i="2" s="1"/>
  <c r="L239" i="2"/>
  <c r="K66" i="2"/>
  <c r="K65" i="2" s="1"/>
  <c r="L113" i="2"/>
  <c r="J35" i="2"/>
  <c r="L93" i="2"/>
  <c r="K113" i="2"/>
  <c r="I168" i="1"/>
  <c r="K139" i="1"/>
  <c r="J304" i="1"/>
  <c r="K186" i="1"/>
  <c r="L186" i="1"/>
  <c r="J66" i="1"/>
  <c r="J65" i="1" s="1"/>
  <c r="J186" i="1"/>
  <c r="K66" i="1"/>
  <c r="K65" i="1" s="1"/>
  <c r="L336" i="1"/>
  <c r="L66" i="1"/>
  <c r="L65" i="1" s="1"/>
  <c r="K305" i="1"/>
  <c r="K304" i="1" s="1"/>
  <c r="K303" i="1" s="1"/>
  <c r="L305" i="1"/>
  <c r="L304" i="1" s="1"/>
  <c r="L303" i="1" s="1"/>
  <c r="L239" i="1"/>
  <c r="L113" i="14"/>
  <c r="J186" i="14"/>
  <c r="L271" i="14"/>
  <c r="L185" i="14"/>
  <c r="L184" i="14" s="1"/>
  <c r="I271" i="14"/>
  <c r="K139" i="14"/>
  <c r="J159" i="14"/>
  <c r="J158" i="14" s="1"/>
  <c r="J34" i="14" s="1"/>
  <c r="K168" i="14"/>
  <c r="K271" i="14"/>
  <c r="L304" i="14"/>
  <c r="L303" i="14" s="1"/>
  <c r="L139" i="14"/>
  <c r="K159" i="14"/>
  <c r="K158" i="14" s="1"/>
  <c r="L168" i="14"/>
  <c r="L239" i="14"/>
  <c r="L238" i="14" s="1"/>
  <c r="I304" i="14"/>
  <c r="I303" i="14" s="1"/>
  <c r="I139" i="14"/>
  <c r="L159" i="14"/>
  <c r="L158" i="14" s="1"/>
  <c r="I168" i="14"/>
  <c r="J304" i="14"/>
  <c r="J303" i="14" s="1"/>
  <c r="I113" i="14"/>
  <c r="I34" i="14" s="1"/>
  <c r="K304" i="14"/>
  <c r="K303" i="14" s="1"/>
  <c r="I336" i="14"/>
  <c r="J239" i="14"/>
  <c r="J238" i="14" s="1"/>
  <c r="J93" i="14"/>
  <c r="I186" i="14"/>
  <c r="I185" i="14" s="1"/>
  <c r="K239" i="14"/>
  <c r="K238" i="14" s="1"/>
  <c r="K184" i="14" s="1"/>
  <c r="L93" i="14"/>
  <c r="L34" i="14" s="1"/>
  <c r="L368" i="14" s="1"/>
  <c r="K113" i="14"/>
  <c r="K34" i="14" s="1"/>
  <c r="K368" i="14" s="1"/>
  <c r="K173" i="14"/>
  <c r="J216" i="14"/>
  <c r="I239" i="14"/>
  <c r="K139" i="10"/>
  <c r="K168" i="10"/>
  <c r="J216" i="10"/>
  <c r="J239" i="10"/>
  <c r="J238" i="10" s="1"/>
  <c r="I271" i="10"/>
  <c r="I238" i="10" s="1"/>
  <c r="I304" i="10"/>
  <c r="I303" i="10" s="1"/>
  <c r="L93" i="10"/>
  <c r="J336" i="10"/>
  <c r="L173" i="10"/>
  <c r="L168" i="10" s="1"/>
  <c r="I186" i="10"/>
  <c r="J271" i="10"/>
  <c r="J304" i="10"/>
  <c r="K336" i="10"/>
  <c r="K303" i="10" s="1"/>
  <c r="I66" i="10"/>
  <c r="I65" i="10" s="1"/>
  <c r="J186" i="10"/>
  <c r="K239" i="10"/>
  <c r="K238" i="10" s="1"/>
  <c r="K66" i="10"/>
  <c r="K65" i="10" s="1"/>
  <c r="K186" i="10"/>
  <c r="K185" i="10" s="1"/>
  <c r="L271" i="10"/>
  <c r="L238" i="10" s="1"/>
  <c r="L304" i="10"/>
  <c r="L185" i="10"/>
  <c r="L336" i="10"/>
  <c r="K35" i="10"/>
  <c r="I113" i="10"/>
  <c r="J139" i="10"/>
  <c r="J168" i="10"/>
  <c r="K113" i="10"/>
  <c r="K93" i="10"/>
  <c r="I139" i="10"/>
  <c r="I168" i="10"/>
  <c r="I113" i="13"/>
  <c r="I168" i="13"/>
  <c r="I239" i="13"/>
  <c r="I238" i="13" s="1"/>
  <c r="J93" i="13"/>
  <c r="J173" i="13"/>
  <c r="J168" i="13" s="1"/>
  <c r="K186" i="13"/>
  <c r="K185" i="13" s="1"/>
  <c r="L239" i="13"/>
  <c r="K93" i="13"/>
  <c r="I139" i="13"/>
  <c r="L173" i="13"/>
  <c r="L168" i="13" s="1"/>
  <c r="I185" i="13"/>
  <c r="L93" i="13"/>
  <c r="K139" i="13"/>
  <c r="K239" i="13"/>
  <c r="I304" i="13"/>
  <c r="J35" i="13"/>
  <c r="K173" i="13"/>
  <c r="K168" i="13" s="1"/>
  <c r="J216" i="13"/>
  <c r="J185" i="13" s="1"/>
  <c r="J271" i="13"/>
  <c r="J238" i="13" s="1"/>
  <c r="J304" i="13"/>
  <c r="J303" i="13" s="1"/>
  <c r="K35" i="13"/>
  <c r="L216" i="13"/>
  <c r="L185" i="13" s="1"/>
  <c r="K271" i="13"/>
  <c r="K304" i="13"/>
  <c r="K336" i="13"/>
  <c r="L35" i="13"/>
  <c r="L271" i="13"/>
  <c r="L304" i="13"/>
  <c r="L303" i="13" s="1"/>
  <c r="I336" i="13"/>
  <c r="K239" i="12"/>
  <c r="K271" i="12"/>
  <c r="L113" i="12"/>
  <c r="J186" i="12"/>
  <c r="J185" i="12" s="1"/>
  <c r="L336" i="12"/>
  <c r="I113" i="12"/>
  <c r="I34" i="12" s="1"/>
  <c r="K185" i="12"/>
  <c r="L238" i="12"/>
  <c r="I336" i="12"/>
  <c r="K93" i="12"/>
  <c r="J35" i="12"/>
  <c r="I304" i="12"/>
  <c r="K336" i="12"/>
  <c r="J113" i="12"/>
  <c r="J139" i="12"/>
  <c r="K113" i="12"/>
  <c r="K139" i="12"/>
  <c r="J159" i="12"/>
  <c r="J158" i="12" s="1"/>
  <c r="J168" i="12"/>
  <c r="J304" i="12"/>
  <c r="J303" i="12" s="1"/>
  <c r="K304" i="12"/>
  <c r="I168" i="12"/>
  <c r="J216" i="12"/>
  <c r="L304" i="12"/>
  <c r="K216" i="12"/>
  <c r="J239" i="12"/>
  <c r="J271" i="12"/>
  <c r="K185" i="11"/>
  <c r="L185" i="11"/>
  <c r="L93" i="11"/>
  <c r="J159" i="11"/>
  <c r="J158" i="11" s="1"/>
  <c r="K159" i="11"/>
  <c r="K158" i="11" s="1"/>
  <c r="K168" i="11"/>
  <c r="I113" i="11"/>
  <c r="I34" i="11" s="1"/>
  <c r="J139" i="11"/>
  <c r="L159" i="11"/>
  <c r="L158" i="11" s="1"/>
  <c r="L168" i="11"/>
  <c r="J271" i="11"/>
  <c r="J113" i="11"/>
  <c r="K139" i="11"/>
  <c r="I168" i="11"/>
  <c r="K113" i="11"/>
  <c r="L139" i="11"/>
  <c r="J185" i="11"/>
  <c r="K66" i="11"/>
  <c r="K65" i="11" s="1"/>
  <c r="L113" i="11"/>
  <c r="I139" i="11"/>
  <c r="J239" i="11"/>
  <c r="I304" i="11"/>
  <c r="I336" i="11"/>
  <c r="K239" i="11"/>
  <c r="J304" i="11"/>
  <c r="J303" i="11" s="1"/>
  <c r="J35" i="11"/>
  <c r="J173" i="11"/>
  <c r="J168" i="11" s="1"/>
  <c r="I186" i="11"/>
  <c r="I185" i="11" s="1"/>
  <c r="L239" i="11"/>
  <c r="L238" i="11" s="1"/>
  <c r="I271" i="11"/>
  <c r="I238" i="11" s="1"/>
  <c r="K304" i="11"/>
  <c r="K303" i="11" s="1"/>
  <c r="J216" i="9"/>
  <c r="J185" i="9" s="1"/>
  <c r="K239" i="9"/>
  <c r="L139" i="9"/>
  <c r="K35" i="9"/>
  <c r="J173" i="9"/>
  <c r="J168" i="9" s="1"/>
  <c r="I271" i="9"/>
  <c r="I238" i="9" s="1"/>
  <c r="L35" i="9"/>
  <c r="I113" i="9"/>
  <c r="J159" i="9"/>
  <c r="J158" i="9" s="1"/>
  <c r="K173" i="9"/>
  <c r="K168" i="9" s="1"/>
  <c r="K139" i="9"/>
  <c r="K159" i="9"/>
  <c r="K158" i="9" s="1"/>
  <c r="L173" i="9"/>
  <c r="L168" i="9" s="1"/>
  <c r="I186" i="9"/>
  <c r="I185" i="9" s="1"/>
  <c r="J271" i="9"/>
  <c r="J113" i="9"/>
  <c r="L159" i="9"/>
  <c r="L158" i="9" s="1"/>
  <c r="K271" i="9"/>
  <c r="I304" i="9"/>
  <c r="I303" i="9" s="1"/>
  <c r="K113" i="9"/>
  <c r="K186" i="9"/>
  <c r="K185" i="9" s="1"/>
  <c r="L271" i="9"/>
  <c r="L238" i="9" s="1"/>
  <c r="I93" i="9"/>
  <c r="I34" i="9" s="1"/>
  <c r="L113" i="9"/>
  <c r="J304" i="9"/>
  <c r="L185" i="9"/>
  <c r="K304" i="9"/>
  <c r="K303" i="9" s="1"/>
  <c r="J93" i="9"/>
  <c r="J239" i="9"/>
  <c r="L304" i="9"/>
  <c r="L303" i="9" s="1"/>
  <c r="K66" i="8"/>
  <c r="K65" i="8" s="1"/>
  <c r="L168" i="8"/>
  <c r="I336" i="8"/>
  <c r="K336" i="8"/>
  <c r="L186" i="8"/>
  <c r="I93" i="8"/>
  <c r="K113" i="8"/>
  <c r="J139" i="8"/>
  <c r="I186" i="8"/>
  <c r="I185" i="8" s="1"/>
  <c r="J216" i="8"/>
  <c r="J185" i="8" s="1"/>
  <c r="J238" i="8"/>
  <c r="K93" i="8"/>
  <c r="L35" i="8"/>
  <c r="I139" i="8"/>
  <c r="J159" i="8"/>
  <c r="J158" i="8" s="1"/>
  <c r="I239" i="8"/>
  <c r="I271" i="8"/>
  <c r="J93" i="8"/>
  <c r="L113" i="8"/>
  <c r="I304" i="8"/>
  <c r="I303" i="8" s="1"/>
  <c r="J168" i="8"/>
  <c r="L173" i="8"/>
  <c r="L93" i="8"/>
  <c r="L139" i="8"/>
  <c r="L216" i="8"/>
  <c r="L239" i="8"/>
  <c r="J271" i="8"/>
  <c r="K304" i="8"/>
  <c r="K303" i="8" s="1"/>
  <c r="I66" i="8"/>
  <c r="I65" i="8" s="1"/>
  <c r="L271" i="8"/>
  <c r="J304" i="8"/>
  <c r="J303" i="8" s="1"/>
  <c r="L336" i="8"/>
  <c r="L303" i="8" s="1"/>
  <c r="L173" i="7"/>
  <c r="L168" i="7" s="1"/>
  <c r="L216" i="7"/>
  <c r="K304" i="7"/>
  <c r="K303" i="7" s="1"/>
  <c r="L93" i="7"/>
  <c r="I168" i="7"/>
  <c r="J239" i="7"/>
  <c r="L304" i="7"/>
  <c r="L139" i="7"/>
  <c r="K239" i="7"/>
  <c r="K35" i="7"/>
  <c r="J113" i="7"/>
  <c r="J173" i="7"/>
  <c r="J168" i="7" s="1"/>
  <c r="L186" i="7"/>
  <c r="J216" i="7"/>
  <c r="I271" i="7"/>
  <c r="K216" i="7"/>
  <c r="L113" i="7"/>
  <c r="I238" i="7"/>
  <c r="J271" i="7"/>
  <c r="I304" i="7"/>
  <c r="K113" i="7"/>
  <c r="K173" i="7"/>
  <c r="K168" i="7" s="1"/>
  <c r="K186" i="7"/>
  <c r="L239" i="7"/>
  <c r="K271" i="7"/>
  <c r="J185" i="7"/>
  <c r="J93" i="7"/>
  <c r="I139" i="7"/>
  <c r="L271" i="7"/>
  <c r="J304" i="7"/>
  <c r="J303" i="7" s="1"/>
  <c r="K93" i="7"/>
  <c r="L336" i="7"/>
  <c r="L35" i="7"/>
  <c r="I66" i="7"/>
  <c r="I65" i="7" s="1"/>
  <c r="K139" i="7"/>
  <c r="K159" i="7"/>
  <c r="K158" i="7" s="1"/>
  <c r="I336" i="7"/>
  <c r="L239" i="6"/>
  <c r="K113" i="6"/>
  <c r="L271" i="6"/>
  <c r="L304" i="6"/>
  <c r="I113" i="6"/>
  <c r="K186" i="6"/>
  <c r="K185" i="6" s="1"/>
  <c r="I336" i="6"/>
  <c r="J113" i="6"/>
  <c r="L173" i="6"/>
  <c r="L168" i="6" s="1"/>
  <c r="L216" i="6"/>
  <c r="L185" i="6" s="1"/>
  <c r="K336" i="6"/>
  <c r="J35" i="6"/>
  <c r="K93" i="6"/>
  <c r="K34" i="6" s="1"/>
  <c r="L113" i="6"/>
  <c r="I159" i="6"/>
  <c r="I158" i="6" s="1"/>
  <c r="J168" i="6"/>
  <c r="I93" i="6"/>
  <c r="J159" i="6"/>
  <c r="J158" i="6" s="1"/>
  <c r="J93" i="6"/>
  <c r="I139" i="6"/>
  <c r="I239" i="6"/>
  <c r="J238" i="6"/>
  <c r="K271" i="6"/>
  <c r="K304" i="6"/>
  <c r="L159" i="6"/>
  <c r="L158" i="6" s="1"/>
  <c r="I271" i="6"/>
  <c r="I304" i="6"/>
  <c r="K238" i="6"/>
  <c r="I34" i="6"/>
  <c r="L336" i="6"/>
  <c r="K304" i="5"/>
  <c r="L159" i="5"/>
  <c r="L158" i="5" s="1"/>
  <c r="J168" i="5"/>
  <c r="I239" i="5"/>
  <c r="I238" i="5" s="1"/>
  <c r="L304" i="5"/>
  <c r="L303" i="5" s="1"/>
  <c r="L168" i="5"/>
  <c r="J304" i="5"/>
  <c r="J303" i="5" s="1"/>
  <c r="K168" i="5"/>
  <c r="J239" i="5"/>
  <c r="J238" i="5" s="1"/>
  <c r="I271" i="5"/>
  <c r="J271" i="5"/>
  <c r="I113" i="5"/>
  <c r="I139" i="5"/>
  <c r="I173" i="5"/>
  <c r="I168" i="5" s="1"/>
  <c r="K186" i="5"/>
  <c r="K185" i="5" s="1"/>
  <c r="K271" i="5"/>
  <c r="J93" i="5"/>
  <c r="J113" i="5"/>
  <c r="L139" i="5"/>
  <c r="J173" i="5"/>
  <c r="L271" i="5"/>
  <c r="L238" i="5" s="1"/>
  <c r="I93" i="5"/>
  <c r="I34" i="5" s="1"/>
  <c r="K113" i="5"/>
  <c r="L173" i="5"/>
  <c r="I186" i="5"/>
  <c r="J185" i="5"/>
  <c r="I216" i="5"/>
  <c r="K239" i="5"/>
  <c r="K238" i="5" s="1"/>
  <c r="K336" i="5"/>
  <c r="J35" i="5"/>
  <c r="J66" i="5"/>
  <c r="J65" i="5" s="1"/>
  <c r="L113" i="5"/>
  <c r="L34" i="5" s="1"/>
  <c r="J139" i="5"/>
  <c r="J216" i="5"/>
  <c r="K93" i="5"/>
  <c r="K34" i="5" s="1"/>
  <c r="K139" i="5"/>
  <c r="L216" i="5"/>
  <c r="L185" i="5" s="1"/>
  <c r="I336" i="5"/>
  <c r="I303" i="5" s="1"/>
  <c r="J173" i="4"/>
  <c r="J168" i="4" s="1"/>
  <c r="J35" i="4"/>
  <c r="K173" i="4"/>
  <c r="K168" i="4" s="1"/>
  <c r="J185" i="4"/>
  <c r="L239" i="4"/>
  <c r="L238" i="4" s="1"/>
  <c r="K35" i="4"/>
  <c r="K185" i="4"/>
  <c r="I336" i="4"/>
  <c r="L34" i="4"/>
  <c r="I186" i="4"/>
  <c r="J336" i="4"/>
  <c r="I304" i="4"/>
  <c r="K336" i="4"/>
  <c r="K303" i="4" s="1"/>
  <c r="L304" i="4"/>
  <c r="L336" i="4"/>
  <c r="I239" i="4"/>
  <c r="I238" i="4" s="1"/>
  <c r="L186" i="4"/>
  <c r="L185" i="4" s="1"/>
  <c r="I66" i="4"/>
  <c r="I65" i="4" s="1"/>
  <c r="I34" i="4" s="1"/>
  <c r="I113" i="4"/>
  <c r="J139" i="4"/>
  <c r="J159" i="4"/>
  <c r="J158" i="4" s="1"/>
  <c r="I271" i="4"/>
  <c r="J238" i="4"/>
  <c r="I93" i="3"/>
  <c r="K216" i="3"/>
  <c r="J304" i="3"/>
  <c r="J303" i="3" s="1"/>
  <c r="J35" i="3"/>
  <c r="J139" i="3"/>
  <c r="L336" i="3"/>
  <c r="L303" i="3" s="1"/>
  <c r="K66" i="3"/>
  <c r="K65" i="3" s="1"/>
  <c r="K139" i="3"/>
  <c r="I159" i="3"/>
  <c r="I158" i="3" s="1"/>
  <c r="L186" i="3"/>
  <c r="L185" i="3" s="1"/>
  <c r="I239" i="3"/>
  <c r="I238" i="3" s="1"/>
  <c r="K35" i="3"/>
  <c r="L66" i="3"/>
  <c r="L65" i="3" s="1"/>
  <c r="I168" i="3"/>
  <c r="L113" i="3"/>
  <c r="J238" i="3"/>
  <c r="L271" i="3"/>
  <c r="L238" i="3" s="1"/>
  <c r="I66" i="3"/>
  <c r="I65" i="3" s="1"/>
  <c r="I113" i="3"/>
  <c r="I271" i="3"/>
  <c r="K168" i="3"/>
  <c r="I304" i="3"/>
  <c r="I303" i="3" s="1"/>
  <c r="K113" i="3"/>
  <c r="K271" i="3"/>
  <c r="K185" i="3"/>
  <c r="K139" i="2"/>
  <c r="J113" i="2"/>
  <c r="K173" i="2"/>
  <c r="K168" i="2" s="1"/>
  <c r="J93" i="2"/>
  <c r="J159" i="2"/>
  <c r="J158" i="2" s="1"/>
  <c r="J216" i="2"/>
  <c r="J185" i="2" s="1"/>
  <c r="I271" i="2"/>
  <c r="J336" i="2"/>
  <c r="K93" i="2"/>
  <c r="K159" i="2"/>
  <c r="K158" i="2" s="1"/>
  <c r="K186" i="2"/>
  <c r="K216" i="2"/>
  <c r="J239" i="2"/>
  <c r="L271" i="2"/>
  <c r="L238" i="2" s="1"/>
  <c r="J304" i="2"/>
  <c r="K336" i="2"/>
  <c r="K35" i="2"/>
  <c r="I139" i="2"/>
  <c r="I186" i="2"/>
  <c r="L186" i="2"/>
  <c r="L185" i="2" s="1"/>
  <c r="K239" i="2"/>
  <c r="L336" i="2"/>
  <c r="J271" i="2"/>
  <c r="L304" i="2"/>
  <c r="J139" i="2"/>
  <c r="J173" i="2"/>
  <c r="J168" i="2" s="1"/>
  <c r="K304" i="2"/>
  <c r="I66" i="2"/>
  <c r="I65" i="2" s="1"/>
  <c r="I34" i="2" s="1"/>
  <c r="I239" i="2"/>
  <c r="I238" i="2" s="1"/>
  <c r="K271" i="2"/>
  <c r="I304" i="2"/>
  <c r="I336" i="2"/>
  <c r="J239" i="1"/>
  <c r="I304" i="1"/>
  <c r="L139" i="1"/>
  <c r="K173" i="1"/>
  <c r="K168" i="1" s="1"/>
  <c r="K159" i="1"/>
  <c r="K158" i="1" s="1"/>
  <c r="L173" i="1"/>
  <c r="L168" i="1" s="1"/>
  <c r="J113" i="1"/>
  <c r="L159" i="1"/>
  <c r="L158" i="1" s="1"/>
  <c r="J168" i="1"/>
  <c r="I186" i="1"/>
  <c r="I185" i="1" s="1"/>
  <c r="I239" i="1"/>
  <c r="I113" i="1"/>
  <c r="K113" i="1"/>
  <c r="I271" i="1"/>
  <c r="I93" i="1"/>
  <c r="L113" i="1"/>
  <c r="J185" i="1"/>
  <c r="I336" i="1"/>
  <c r="K185" i="1"/>
  <c r="J271" i="1"/>
  <c r="J159" i="1"/>
  <c r="J158" i="1" s="1"/>
  <c r="I35" i="1"/>
  <c r="J35" i="1"/>
  <c r="K35" i="1"/>
  <c r="L35" i="1"/>
  <c r="J93" i="1"/>
  <c r="I139" i="1"/>
  <c r="L185" i="1"/>
  <c r="K271" i="1"/>
  <c r="K238" i="1" s="1"/>
  <c r="J336" i="1"/>
  <c r="J303" i="1" s="1"/>
  <c r="K93" i="1"/>
  <c r="L271" i="1"/>
  <c r="L238" i="1" s="1"/>
  <c r="K336" i="1"/>
  <c r="I34" i="13" l="1"/>
  <c r="K238" i="13"/>
  <c r="K34" i="12"/>
  <c r="J238" i="12"/>
  <c r="L303" i="12"/>
  <c r="L184" i="12" s="1"/>
  <c r="L368" i="12" s="1"/>
  <c r="K34" i="11"/>
  <c r="L34" i="11"/>
  <c r="L303" i="11"/>
  <c r="K238" i="11"/>
  <c r="I303" i="11"/>
  <c r="I184" i="11" s="1"/>
  <c r="I368" i="11" s="1"/>
  <c r="J238" i="11"/>
  <c r="J34" i="9"/>
  <c r="J303" i="9"/>
  <c r="L184" i="9"/>
  <c r="L34" i="10"/>
  <c r="I34" i="10"/>
  <c r="J34" i="10"/>
  <c r="J303" i="10"/>
  <c r="I185" i="10"/>
  <c r="I184" i="10" s="1"/>
  <c r="I368" i="10" s="1"/>
  <c r="I34" i="7"/>
  <c r="K185" i="7"/>
  <c r="J34" i="7"/>
  <c r="K238" i="7"/>
  <c r="I303" i="7"/>
  <c r="I184" i="7" s="1"/>
  <c r="I303" i="6"/>
  <c r="K303" i="6"/>
  <c r="J303" i="6"/>
  <c r="L34" i="6"/>
  <c r="I303" i="4"/>
  <c r="I185" i="4"/>
  <c r="J184" i="8"/>
  <c r="J34" i="8"/>
  <c r="K34" i="8"/>
  <c r="K303" i="3"/>
  <c r="I34" i="3"/>
  <c r="I368" i="3" s="1"/>
  <c r="L34" i="3"/>
  <c r="J34" i="2"/>
  <c r="L34" i="2"/>
  <c r="I303" i="2"/>
  <c r="I185" i="2"/>
  <c r="I303" i="1"/>
  <c r="I238" i="14"/>
  <c r="I184" i="14"/>
  <c r="I368" i="14" s="1"/>
  <c r="J185" i="14"/>
  <c r="J184" i="14" s="1"/>
  <c r="J368" i="14" s="1"/>
  <c r="K34" i="10"/>
  <c r="L303" i="10"/>
  <c r="L184" i="10" s="1"/>
  <c r="L368" i="10" s="1"/>
  <c r="K184" i="10"/>
  <c r="J185" i="10"/>
  <c r="J184" i="10" s="1"/>
  <c r="J368" i="10" s="1"/>
  <c r="J184" i="13"/>
  <c r="L34" i="13"/>
  <c r="J34" i="13"/>
  <c r="J368" i="13" s="1"/>
  <c r="L238" i="13"/>
  <c r="L184" i="13" s="1"/>
  <c r="I303" i="13"/>
  <c r="I184" i="13" s="1"/>
  <c r="I368" i="13" s="1"/>
  <c r="K303" i="13"/>
  <c r="K184" i="13" s="1"/>
  <c r="K34" i="13"/>
  <c r="J184" i="12"/>
  <c r="I303" i="12"/>
  <c r="I184" i="12" s="1"/>
  <c r="I368" i="12" s="1"/>
  <c r="K303" i="12"/>
  <c r="J34" i="12"/>
  <c r="J368" i="12" s="1"/>
  <c r="K238" i="12"/>
  <c r="K184" i="12" s="1"/>
  <c r="K368" i="12" s="1"/>
  <c r="J184" i="11"/>
  <c r="J34" i="11"/>
  <c r="J368" i="11" s="1"/>
  <c r="L184" i="11"/>
  <c r="L368" i="11" s="1"/>
  <c r="K184" i="11"/>
  <c r="K368" i="11" s="1"/>
  <c r="L34" i="9"/>
  <c r="L368" i="9" s="1"/>
  <c r="K34" i="9"/>
  <c r="I184" i="9"/>
  <c r="I368" i="9" s="1"/>
  <c r="K238" i="9"/>
  <c r="K184" i="9" s="1"/>
  <c r="J238" i="9"/>
  <c r="J184" i="9" s="1"/>
  <c r="J368" i="9" s="1"/>
  <c r="J368" i="8"/>
  <c r="L238" i="8"/>
  <c r="I238" i="8"/>
  <c r="K184" i="8"/>
  <c r="K368" i="8" s="1"/>
  <c r="I184" i="8"/>
  <c r="L185" i="8"/>
  <c r="I368" i="8"/>
  <c r="L34" i="8"/>
  <c r="L303" i="7"/>
  <c r="L34" i="7"/>
  <c r="K34" i="7"/>
  <c r="J238" i="7"/>
  <c r="J184" i="7" s="1"/>
  <c r="J368" i="7" s="1"/>
  <c r="L238" i="7"/>
  <c r="L185" i="7"/>
  <c r="L184" i="7" s="1"/>
  <c r="K184" i="6"/>
  <c r="L303" i="6"/>
  <c r="L184" i="6" s="1"/>
  <c r="L368" i="6" s="1"/>
  <c r="J184" i="6"/>
  <c r="J34" i="6"/>
  <c r="J368" i="6" s="1"/>
  <c r="K368" i="6"/>
  <c r="I238" i="6"/>
  <c r="I184" i="6" s="1"/>
  <c r="I368" i="6" s="1"/>
  <c r="L238" i="6"/>
  <c r="L184" i="5"/>
  <c r="L368" i="5" s="1"/>
  <c r="J34" i="5"/>
  <c r="I185" i="5"/>
  <c r="I184" i="5" s="1"/>
  <c r="I368" i="5" s="1"/>
  <c r="K303" i="5"/>
  <c r="K184" i="5" s="1"/>
  <c r="K368" i="5" s="1"/>
  <c r="J184" i="5"/>
  <c r="J184" i="4"/>
  <c r="L303" i="4"/>
  <c r="L184" i="4" s="1"/>
  <c r="L368" i="4" s="1"/>
  <c r="I184" i="4"/>
  <c r="I368" i="4" s="1"/>
  <c r="J34" i="4"/>
  <c r="J368" i="4" s="1"/>
  <c r="K184" i="4"/>
  <c r="K34" i="4"/>
  <c r="L184" i="3"/>
  <c r="L368" i="3" s="1"/>
  <c r="K184" i="3"/>
  <c r="J34" i="3"/>
  <c r="J368" i="3" s="1"/>
  <c r="K34" i="3"/>
  <c r="K185" i="2"/>
  <c r="I184" i="2"/>
  <c r="I368" i="2" s="1"/>
  <c r="K303" i="2"/>
  <c r="K238" i="2"/>
  <c r="K34" i="2"/>
  <c r="J303" i="2"/>
  <c r="L303" i="2"/>
  <c r="L184" i="2" s="1"/>
  <c r="L368" i="2" s="1"/>
  <c r="J238" i="2"/>
  <c r="K34" i="1"/>
  <c r="K368" i="1" s="1"/>
  <c r="L184" i="1"/>
  <c r="I34" i="1"/>
  <c r="J34" i="1"/>
  <c r="L34" i="1"/>
  <c r="K184" i="1"/>
  <c r="I238" i="1"/>
  <c r="I184" i="1"/>
  <c r="J238" i="1"/>
  <c r="J184" i="1" s="1"/>
  <c r="K368" i="10" l="1"/>
  <c r="K184" i="7"/>
  <c r="K368" i="7" s="1"/>
  <c r="I368" i="7"/>
  <c r="L184" i="8"/>
  <c r="L368" i="8"/>
  <c r="J184" i="2"/>
  <c r="J368" i="2" s="1"/>
  <c r="L368" i="1"/>
  <c r="K368" i="13"/>
  <c r="L368" i="13"/>
  <c r="K368" i="9"/>
  <c r="L368" i="7"/>
  <c r="J368" i="5"/>
  <c r="K368" i="4"/>
  <c r="K368" i="3"/>
  <c r="K184" i="2"/>
  <c r="K368" i="2" s="1"/>
  <c r="J368" i="1"/>
  <c r="I368" i="1"/>
</calcChain>
</file>

<file path=xl/sharedStrings.xml><?xml version="1.0" encoding="utf-8"?>
<sst xmlns="http://schemas.openxmlformats.org/spreadsheetml/2006/main" count="7194" uniqueCount="439">
  <si>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</si>
  <si>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</si>
  <si>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</si>
  <si>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</si>
  <si>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</si>
  <si>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</si>
  <si>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</si>
  <si>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Vėžaičių pagrindinė mokykla, 191793430, Gargždų g. 28, LT-96216 Vėžaičiai.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</si>
  <si>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</si>
  <si>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</si>
  <si>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</si>
  <si>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</si>
  <si>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</si>
  <si>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</si>
  <si>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</si>
  <si>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</si>
  <si>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</si>
  <si>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</si>
  <si>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</si>
  <si>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</si>
  <si>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</si>
  <si>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</si>
  <si>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191793430</t>
  </si>
  <si>
    <t>1.1.1.24. Bendrųjų ugdymo planų, ikimokyklinio ir priešmokyklinio ugdymo programos įgyvendinimas bei tinkamos ugdymo aplinkos užtikrinimas Vėžaičių pagrindinėje mokykloje</t>
  </si>
  <si>
    <t>Programos</t>
  </si>
  <si>
    <t>1</t>
  </si>
  <si>
    <t>Finansavimo šaltinio</t>
  </si>
  <si>
    <t>ML</t>
  </si>
  <si>
    <t>Valstybės funkcijos</t>
  </si>
  <si>
    <t>09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</si>
  <si>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</si>
  <si>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</si>
  <si>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</si>
  <si>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</si>
  <si>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</si>
  <si>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</si>
  <si>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</si>
  <si>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</si>
  <si>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</si>
  <si>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</si>
  <si>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</si>
  <si>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</si>
  <si>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</si>
  <si>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</si>
  <si>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</si>
  <si>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</si>
  <si>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</si>
  <si>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</si>
  <si>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</si>
  <si>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</si>
  <si>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</si>
  <si>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</si>
  <si>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</si>
  <si>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</si>
  <si>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</si>
  <si>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</si>
  <si>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</si>
  <si>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</si>
  <si>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</si>
  <si>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</si>
  <si>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</si>
  <si>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</si>
  <si>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</si>
  <si>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</si>
  <si>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</si>
  <si>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</si>
  <si>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</si>
  <si>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</si>
  <si>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</si>
  <si>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</si>
  <si>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</si>
  <si>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</si>
  <si>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</si>
  <si>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</si>
  <si>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</si>
  <si>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</si>
  <si>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</si>
  <si>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</si>
  <si>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</si>
  <si>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</si>
  <si>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</si>
  <si>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</si>
  <si>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</si>
  <si>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</si>
  <si>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</si>
  <si>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</si>
  <si>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</si>
  <si>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</si>
  <si>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</si>
  <si>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</si>
  <si>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</si>
  <si>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</si>
  <si>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</si>
  <si>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</si>
  <si>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</si>
  <si>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</si>
  <si>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</si>
  <si>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</si>
  <si>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</si>
  <si>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</si>
  <si>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</si>
  <si>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</si>
  <si>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</si>
  <si>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</si>
  <si>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</si>
  <si>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</si>
  <si>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</si>
  <si>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</si>
  <si>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</si>
  <si>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</si>
  <si>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</si>
  <si>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</si>
  <si>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</si>
  <si>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</si>
  <si>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</si>
  <si>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</si>
  <si>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</si>
  <si>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</si>
  <si>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</si>
  <si>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</si>
  <si>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</si>
  <si>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</si>
  <si>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</si>
  <si>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</si>
  <si>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</si>
  <si>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</si>
  <si>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</si>
  <si>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</si>
  <si>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</si>
  <si>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</si>
  <si>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</si>
  <si>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</si>
  <si>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</si>
  <si>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</si>
  <si>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</si>
  <si>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</si>
  <si>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</si>
  <si>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</si>
  <si>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</si>
  <si>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</si>
  <si>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</si>
  <si>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</si>
  <si>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</si>
  <si>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</si>
  <si>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</si>
  <si>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</si>
  <si>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</si>
  <si>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</si>
  <si>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</si>
  <si>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</si>
  <si>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</si>
  <si>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</si>
  <si>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</si>
  <si>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</si>
  <si>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</si>
  <si>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</si>
  <si>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</si>
  <si>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</si>
  <si>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</si>
  <si>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</si>
  <si>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</si>
  <si>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</si>
  <si>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</si>
  <si>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</si>
  <si>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</si>
  <si>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</si>
  <si>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</si>
  <si>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</si>
  <si>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</si>
  <si>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</si>
  <si>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</si>
  <si>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</si>
  <si>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</si>
  <si>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</si>
  <si>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</si>
  <si>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</si>
  <si>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</si>
  <si>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</si>
  <si>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</si>
  <si>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</si>
  <si>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</si>
  <si>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</si>
  <si>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</si>
  <si>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</si>
  <si>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</si>
  <si>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</si>
  <si>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</si>
  <si>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</si>
  <si>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</si>
  <si>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</si>
  <si>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</si>
  <si>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</si>
  <si>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</si>
  <si>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</si>
  <si>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</si>
  <si>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</si>
  <si>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</si>
  <si>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</si>
  <si>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</si>
  <si>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</si>
  <si>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</si>
  <si>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</si>
  <si>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</si>
  <si>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</si>
  <si>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</si>
  <si>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</si>
  <si>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</si>
  <si>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</si>
  <si>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</si>
  <si>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</si>
  <si>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</si>
  <si>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</si>
  <si>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</si>
  <si>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</si>
  <si>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</si>
  <si>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</si>
  <si>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</si>
  <si>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</si>
  <si>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</si>
  <si>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</si>
  <si>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</si>
  <si>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</si>
  <si>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</si>
  <si>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</si>
  <si>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</si>
  <si>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</si>
  <si>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</si>
  <si>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</si>
  <si>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</si>
  <si>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</si>
  <si>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Dalia Baliutavičienė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</si>
  <si>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</si>
  <si>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</si>
  <si>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</si>
  <si>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 / centralizuotos apskaitos įstaigos vadovo arba jo įgalioto asmens pareigų pavadinimas)</t>
  </si>
  <si>
    <t>Mokyklos, priskiriamos pradinės mokyklos tipui, kitos mokyklos, vykdančios priešmokyklinio ugdymo pr</t>
  </si>
  <si>
    <t>02</t>
  </si>
  <si>
    <t>Mokyklos, priskiriamos pagrindinės mokyklos tipui</t>
  </si>
  <si>
    <t>S</t>
  </si>
  <si>
    <t>Pajamos už paslaugas ir nuomą</t>
  </si>
  <si>
    <t xml:space="preserve"> 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</si>
  <si>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</si>
  <si>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</si>
  <si>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</si>
  <si>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</si>
  <si>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SB</t>
  </si>
  <si>
    <t>03</t>
  </si>
  <si>
    <t>Savivaldybės biudžeto lėšos</t>
  </si>
  <si>
    <t>1.4.4.28. Švietimo įstaigų patalpų remontas, mokyklinių autobusų remontas, buitinės, organizacinės technikos, mokymo priemonių įsigijimas</t>
  </si>
  <si>
    <t>Vėžaičių pagrindinė mokykla</t>
  </si>
  <si>
    <t>(Įstaigos pavadinimas)</t>
  </si>
  <si>
    <t>Klaipėdos raj.savivaldybės administracijos (Biudžeto ir ekonomikos skyriui)</t>
  </si>
  <si>
    <t>PAŽYMA DĖL GAUTINŲ, GAUTŲ IR GRĄŽINTINŲ FINANSAVIMO SUMŲ</t>
  </si>
  <si>
    <t>Gargždų g. 28, LT-96216 Vėžaičiai.</t>
  </si>
  <si>
    <t>Ataskaitinis laikotarpis:</t>
  </si>
  <si>
    <t>2022-03-31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</si>
  <si>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</si>
  <si>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</si>
  <si>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</si>
  <si>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</si>
  <si>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</si>
  <si>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</si>
  <si>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</si>
  <si>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</si>
  <si>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09.01.01.01.</t>
  </si>
  <si>
    <t>Iš viso</t>
  </si>
  <si>
    <t>09.01.02.01.</t>
  </si>
  <si>
    <t>09.02.01.01.</t>
  </si>
  <si>
    <t>01.03.02.09.</t>
  </si>
  <si>
    <t>Atsargoms</t>
  </si>
  <si>
    <t>(Parašas) (Vardas ir pavardė)</t>
  </si>
  <si>
    <t xml:space="preserve">P A T V I R T I N T A </t>
  </si>
  <si>
    <t>Klaipėdos rajono savivaldybės</t>
  </si>
  <si>
    <t>administracijos direktoriaus</t>
  </si>
  <si>
    <t>2018 m. vasario 6 d.</t>
  </si>
  <si>
    <t>įsakymu Nr.(5.1.1) AV - 306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</si>
  <si>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</si>
  <si>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</si>
  <si>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</si>
  <si>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</si>
  <si>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</si>
  <si>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</si>
  <si>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</si>
  <si>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</si>
  <si>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</si>
  <si>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</si>
  <si>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</si>
  <si>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</si>
  <si>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</si>
  <si>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</si>
  <si>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</si>
  <si>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</si>
  <si>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</si>
  <si>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</si>
  <si>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</si>
  <si>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</si>
  <si>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</si>
  <si>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</si>
  <si>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</si>
  <si>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</si>
  <si>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</si>
  <si>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</si>
  <si>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</si>
  <si>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</si>
  <si>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Ketvirtinė</t>
  </si>
  <si>
    <t xml:space="preserve"> PAŽYMA APIE PAJAMAS UŽ PASLAUGAS IR NUOMĄ  2022 M. KOVO 31 D. </t>
  </si>
  <si>
    <t>Klaipėdos rajono centralizuotos biužetinių įstaigų buhalterinės apskaitos skyriaus vedėja</t>
  </si>
  <si>
    <t>Auksė Žitkuvienė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</si>
  <si>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</si>
  <si>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</si>
  <si>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</si>
  <si>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</si>
  <si>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</si>
  <si>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</si>
  <si>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</si>
  <si>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</si>
  <si>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</si>
  <si>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</si>
  <si>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</si>
  <si>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</si>
  <si>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</si>
  <si>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</si>
  <si>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</si>
  <si>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</si>
  <si>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</si>
  <si>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</si>
  <si>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</si>
  <si>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</si>
  <si>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SAVIVALDYBĖS BIUDŽETINIŲ ĮSTAIGŲ  PAJAMŲ ĮMOKŲ ATASKAITA UŽ  2022 METŲ I KETVIRTĮ</t>
  </si>
  <si>
    <t>P A T V I R T I N T A</t>
  </si>
  <si>
    <t>2020 m. kovo 24 d.</t>
  </si>
  <si>
    <t>įsakymu Nr. (5.1.1 E) AV-659</t>
  </si>
  <si>
    <t xml:space="preserve">Iš viso  </t>
  </si>
  <si>
    <t xml:space="preserve"> biudžeto lėšos</t>
  </si>
  <si>
    <t xml:space="preserve">savivaldybės
 biudžeto </t>
  </si>
  <si>
    <t xml:space="preserve">mokymo lėšos C </t>
  </si>
  <si>
    <t xml:space="preserve">mokymo lėšos </t>
  </si>
  <si>
    <t>pajamos už paslaugas ir nuomą</t>
  </si>
  <si>
    <t xml:space="preserve">ES struktūrinių fondų/valstybės biudžeto </t>
  </si>
  <si>
    <t>ML(COVID)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</si>
  <si>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</si>
  <si>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</si>
  <si>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</si>
  <si>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</si>
  <si>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</si>
  <si>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</si>
  <si>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</si>
  <si>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</si>
  <si>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</si>
  <si>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</si>
  <si>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</si>
  <si>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</si>
  <si>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</si>
  <si>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</si>
  <si>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</si>
  <si>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</si>
  <si>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</si>
  <si>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</si>
  <si>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</si>
  <si>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</si>
  <si>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</si>
  <si>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</si>
  <si>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</si>
  <si>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</si>
  <si>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</si>
  <si>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</si>
  <si>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</si>
  <si>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</si>
  <si>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</si>
  <si>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</si>
  <si>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</si>
  <si>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</si>
  <si>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2.7.3.1.1.1.</t>
  </si>
  <si>
    <t>3.1.1.2.1.1.</t>
  </si>
  <si>
    <t>Iš viso:</t>
  </si>
  <si>
    <t xml:space="preserve">  (parašas)</t>
  </si>
  <si>
    <t xml:space="preserve">                                  (vardas ir pavardė)</t>
  </si>
  <si>
    <t>PAŽYMA PRIE MOKĖTINŲ SUMŲ 2022 M. KOVO MĖN. 31 D. ATASKAITOS 9 PRIEDO</t>
  </si>
  <si>
    <t xml:space="preserve"> Ketvirtinė</t>
  </si>
  <si>
    <t>Direktoriė</t>
  </si>
  <si>
    <t>2022.04.08 Nr.________________</t>
  </si>
  <si>
    <t>Prengė Dovilė Juškaitė 865949198</t>
  </si>
  <si>
    <t>2022-04-08 Nr.______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</si>
  <si>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</si>
  <si>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</si>
  <si>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</si>
  <si>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</si>
  <si>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</si>
  <si>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 xml:space="preserve">                             </t>
  </si>
  <si>
    <t>Klaipėdos rajono Vėžaičių pagrindinė mokykla, 191793430</t>
  </si>
  <si>
    <t>(data)</t>
  </si>
  <si>
    <t>Vėžaičiai</t>
  </si>
  <si>
    <t>(vyriausiojo buhalterio (buhalterio) ar jo įgalioto asmens pareigos)</t>
  </si>
  <si>
    <t xml:space="preserve">2021-04-08 Nr. </t>
  </si>
  <si>
    <t>Klaipėdos r. Vėžaičių pagrindinė mokykla</t>
  </si>
  <si>
    <t>191793430, Gargždų g. 28, LT-96216 Vėžaičiai, Klaipėdos r.</t>
  </si>
  <si>
    <t>Įstaigos vadovas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</si>
  <si>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</si>
  <si>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</si>
  <si>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</si>
  <si>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</si>
  <si>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</si>
  <si>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2022 m. kovo mėn. 31 d.</t>
  </si>
  <si>
    <t xml:space="preserve">                          2022.04.08 Nr.________________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</si>
  <si>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</si>
  <si>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</si>
  <si>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</si>
  <si>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</si>
  <si>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</si>
  <si>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</si>
  <si>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</si>
  <si>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</si>
  <si>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</si>
  <si>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</si>
  <si>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</si>
  <si>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</si>
  <si>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</si>
  <si>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</si>
  <si>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</si>
  <si>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</si>
  <si>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</si>
  <si>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</si>
  <si>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</si>
  <si>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</si>
  <si>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</si>
  <si>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</si>
  <si>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</si>
  <si>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</si>
  <si>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</si>
  <si>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</si>
  <si>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</si>
  <si>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</si>
  <si>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</si>
  <si>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</si>
  <si>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</si>
  <si>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</si>
  <si>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</si>
  <si>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</si>
  <si>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Parengė Dovilė Juškaitė 865949198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</si>
</sst>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0"/>
      <color indexed="8"/>
      <name val="Times New Roman"/>
      <family val="1"/>
    </font>
    <font>
      <b/>
      <u/>
      <sz val="10"/>
      <name val="Arial"/>
      <family val="2"/>
      <charset val="186"/>
    </font>
    <font>
      <u/>
      <sz val="8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Arial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4">
    <xf numFmtId="0" fontId="0" fillId="0" borderId="0"/>
    <xf numFmtId="0" fontId="38" fillId="0" borderId="0"/>
    <xf numFmtId="0" fontId="43" fillId="0" borderId="0"/>
    <xf numFmtId="0" fontId="47" fillId="0" borderId="0"/>
  </cellStyleXfs>
  <cellXfs count="50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49" fontId="19" fillId="0" borderId="19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49" fontId="18" fillId="0" borderId="19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right" vertical="center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Alignment="1">
      <alignment horizontal="left"/>
    </xf>
    <xf numFmtId="0" fontId="29" fillId="0" borderId="0" xfId="0" applyFont="1"/>
    <xf numFmtId="0" fontId="30" fillId="0" borderId="0" xfId="0" applyFont="1"/>
    <xf numFmtId="0" fontId="32" fillId="0" borderId="0" xfId="0" applyFont="1"/>
    <xf numFmtId="0" fontId="31" fillId="0" borderId="0" xfId="0" applyFont="1"/>
    <xf numFmtId="0" fontId="29" fillId="0" borderId="0" xfId="0" applyFont="1" applyAlignment="1">
      <alignment horizontal="right"/>
    </xf>
    <xf numFmtId="0" fontId="34" fillId="0" borderId="0" xfId="0" applyFont="1"/>
    <xf numFmtId="0" fontId="35" fillId="0" borderId="0" xfId="0" applyFont="1"/>
    <xf numFmtId="0" fontId="27" fillId="0" borderId="31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32" xfId="0" applyFont="1" applyBorder="1" applyAlignment="1">
      <alignment wrapText="1"/>
    </xf>
    <xf numFmtId="0" fontId="36" fillId="0" borderId="35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8" xfId="0" quotePrefix="1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8" xfId="0" applyFont="1" applyBorder="1"/>
    <xf numFmtId="2" fontId="37" fillId="0" borderId="38" xfId="0" applyNumberFormat="1" applyFont="1" applyBorder="1" applyAlignment="1">
      <alignment horizontal="center"/>
    </xf>
    <xf numFmtId="0" fontId="29" fillId="0" borderId="38" xfId="0" applyFont="1" applyBorder="1"/>
    <xf numFmtId="0" fontId="31" fillId="0" borderId="38" xfId="0" applyFont="1" applyBorder="1" applyAlignment="1">
      <alignment horizontal="right" vertical="center" wrapText="1"/>
    </xf>
    <xf numFmtId="2" fontId="30" fillId="0" borderId="37" xfId="0" quotePrefix="1" applyNumberFormat="1" applyFont="1" applyBorder="1" applyAlignment="1">
      <alignment horizontal="center"/>
    </xf>
    <xf numFmtId="0" fontId="29" fillId="0" borderId="0" xfId="1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24" xfId="0" applyFont="1" applyBorder="1"/>
    <xf numFmtId="0" fontId="39" fillId="0" borderId="0" xfId="0" applyFont="1"/>
    <xf numFmtId="0" fontId="2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6" fillId="0" borderId="38" xfId="0" applyFont="1" applyBorder="1" applyAlignment="1">
      <alignment horizontal="center" vertical="center" wrapText="1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top"/>
    </xf>
    <xf numFmtId="0" fontId="41" fillId="0" borderId="0" xfId="0" applyFont="1"/>
    <xf numFmtId="0" fontId="24" fillId="0" borderId="0" xfId="0" applyFont="1"/>
    <xf numFmtId="0" fontId="24" fillId="0" borderId="38" xfId="0" applyFont="1" applyBorder="1" applyAlignment="1">
      <alignment horizontal="center" wrapText="1"/>
    </xf>
    <xf numFmtId="0" fontId="24" fillId="0" borderId="38" xfId="0" applyFont="1" applyBorder="1" applyAlignment="1">
      <alignment horizontal="center"/>
    </xf>
    <xf numFmtId="0" fontId="24" fillId="0" borderId="38" xfId="0" applyFont="1" applyBorder="1"/>
    <xf numFmtId="0" fontId="26" fillId="0" borderId="38" xfId="0" applyFont="1" applyBorder="1"/>
    <xf numFmtId="0" fontId="0" fillId="6" borderId="38" xfId="0" applyFill="1" applyBorder="1"/>
    <xf numFmtId="0" fontId="0" fillId="0" borderId="38" xfId="0" applyBorder="1"/>
    <xf numFmtId="0" fontId="27" fillId="0" borderId="38" xfId="0" applyFont="1" applyBorder="1"/>
    <xf numFmtId="0" fontId="44" fillId="0" borderId="38" xfId="2" applyFont="1" applyBorder="1" applyAlignment="1">
      <alignment vertical="top" wrapText="1"/>
    </xf>
    <xf numFmtId="0" fontId="44" fillId="0" borderId="38" xfId="2" applyFont="1" applyBorder="1" applyAlignment="1">
      <alignment horizontal="left" vertical="top" wrapText="1"/>
    </xf>
    <xf numFmtId="0" fontId="24" fillId="0" borderId="38" xfId="0" applyFont="1" applyBorder="1" applyAlignment="1">
      <alignment horizontal="right"/>
    </xf>
    <xf numFmtId="0" fontId="24" fillId="0" borderId="38" xfId="0" applyFont="1" applyBorder="1" applyAlignment="1">
      <alignment horizontal="left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/>
    <xf numFmtId="0" fontId="45" fillId="0" borderId="0" xfId="0" applyFont="1"/>
    <xf numFmtId="0" fontId="29" fillId="0" borderId="0" xfId="0" applyFont="1" applyAlignment="1">
      <alignment wrapText="1"/>
    </xf>
    <xf numFmtId="0" fontId="33" fillId="0" borderId="0" xfId="0" applyFont="1"/>
    <xf numFmtId="0" fontId="34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6" fillId="0" borderId="38" xfId="0" applyFont="1" applyBorder="1" applyAlignment="1">
      <alignment horizontal="left" vertical="center"/>
    </xf>
    <xf numFmtId="2" fontId="37" fillId="0" borderId="38" xfId="0" quotePrefix="1" applyNumberFormat="1" applyFont="1" applyBorder="1" applyAlignment="1">
      <alignment horizontal="center"/>
    </xf>
    <xf numFmtId="0" fontId="36" fillId="0" borderId="38" xfId="0" applyFont="1" applyBorder="1" applyAlignment="1">
      <alignment horizontal="left" vertical="top" wrapText="1"/>
    </xf>
    <xf numFmtId="0" fontId="30" fillId="0" borderId="37" xfId="0" quotePrefix="1" applyFont="1" applyBorder="1" applyAlignment="1">
      <alignment horizontal="center"/>
    </xf>
    <xf numFmtId="0" fontId="33" fillId="0" borderId="0" xfId="1" applyFont="1"/>
    <xf numFmtId="0" fontId="29" fillId="0" borderId="0" xfId="1" applyFont="1" applyAlignment="1">
      <alignment vertical="top"/>
    </xf>
    <xf numFmtId="0" fontId="33" fillId="0" borderId="0" xfId="1" applyFont="1" applyAlignment="1">
      <alignment vertical="top"/>
    </xf>
    <xf numFmtId="0" fontId="33" fillId="0" borderId="0" xfId="0" applyFont="1" applyAlignment="1">
      <alignment vertical="top"/>
    </xf>
    <xf numFmtId="0" fontId="29" fillId="0" borderId="0" xfId="1" applyFont="1"/>
    <xf numFmtId="0" fontId="33" fillId="0" borderId="0" xfId="1" applyFont="1" applyAlignment="1">
      <alignment horizontal="center"/>
    </xf>
    <xf numFmtId="0" fontId="33" fillId="0" borderId="0" xfId="1" applyFont="1" applyAlignment="1">
      <alignment horizontal="center" vertical="top"/>
    </xf>
    <xf numFmtId="0" fontId="47" fillId="0" borderId="0" xfId="3"/>
    <xf numFmtId="0" fontId="47" fillId="0" borderId="25" xfId="3" applyBorder="1"/>
    <xf numFmtId="0" fontId="47" fillId="0" borderId="26" xfId="3" applyBorder="1"/>
    <xf numFmtId="0" fontId="47" fillId="0" borderId="27" xfId="3" applyBorder="1"/>
    <xf numFmtId="0" fontId="47" fillId="0" borderId="29" xfId="3" applyBorder="1"/>
    <xf numFmtId="0" fontId="47" fillId="0" borderId="0" xfId="3" applyBorder="1"/>
    <xf numFmtId="0" fontId="47" fillId="0" borderId="30" xfId="3" applyBorder="1"/>
    <xf numFmtId="0" fontId="47" fillId="0" borderId="31" xfId="3" applyBorder="1"/>
    <xf numFmtId="0" fontId="47" fillId="0" borderId="24" xfId="3" applyBorder="1"/>
    <xf numFmtId="0" fontId="47" fillId="0" borderId="32" xfId="3" applyBorder="1"/>
    <xf numFmtId="0" fontId="25" fillId="0" borderId="33" xfId="3" applyFont="1" applyBorder="1" applyAlignment="1">
      <alignment horizontal="center"/>
    </xf>
    <xf numFmtId="0" fontId="25" fillId="0" borderId="25" xfId="3" applyFont="1" applyBorder="1"/>
    <xf numFmtId="0" fontId="25" fillId="0" borderId="29" xfId="3" applyFont="1" applyBorder="1"/>
    <xf numFmtId="0" fontId="47" fillId="0" borderId="0" xfId="3" applyBorder="1" applyAlignment="1">
      <alignment horizontal="center"/>
    </xf>
    <xf numFmtId="0" fontId="25" fillId="0" borderId="28" xfId="3" applyFont="1" applyBorder="1" applyAlignment="1">
      <alignment horizontal="center"/>
    </xf>
    <xf numFmtId="0" fontId="25" fillId="0" borderId="0" xfId="3" applyFont="1" applyAlignment="1"/>
    <xf numFmtId="0" fontId="47" fillId="0" borderId="0" xfId="3" applyAlignment="1"/>
    <xf numFmtId="0" fontId="25" fillId="0" borderId="0" xfId="3" applyFont="1" applyAlignment="1">
      <alignment horizontal="left"/>
    </xf>
    <xf numFmtId="0" fontId="47" fillId="0" borderId="0" xfId="3" applyBorder="1" applyAlignment="1"/>
    <xf numFmtId="0" fontId="24" fillId="0" borderId="0" xfId="3" applyFont="1" applyAlignment="1">
      <alignment horizontal="right"/>
    </xf>
    <xf numFmtId="0" fontId="25" fillId="0" borderId="0" xfId="3" applyFont="1" applyBorder="1" applyAlignment="1"/>
    <xf numFmtId="0" fontId="47" fillId="0" borderId="0" xfId="3" applyAlignment="1">
      <alignment horizontal="left"/>
    </xf>
    <xf numFmtId="0" fontId="47" fillId="0" borderId="28" xfId="3" applyBorder="1" applyAlignment="1">
      <alignment horizontal="center"/>
    </xf>
    <xf numFmtId="0" fontId="47" fillId="0" borderId="0" xfId="3" applyAlignment="1">
      <alignment horizontal="center"/>
    </xf>
    <xf numFmtId="0" fontId="27" fillId="0" borderId="0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2" fontId="47" fillId="0" borderId="28" xfId="3" applyNumberFormat="1" applyBorder="1" applyAlignment="1">
      <alignment horizontal="center"/>
    </xf>
    <xf numFmtId="0" fontId="22" fillId="0" borderId="0" xfId="0" applyFont="1" applyAlignment="1">
      <alignment horizontal="left"/>
    </xf>
    <xf numFmtId="0" fontId="48" fillId="0" borderId="0" xfId="0" applyFont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50" fillId="0" borderId="0" xfId="0" applyFont="1" applyAlignment="1">
      <alignment horizontal="right" vertical="center"/>
    </xf>
    <xf numFmtId="164" fontId="50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right" vertical="center"/>
    </xf>
    <xf numFmtId="0" fontId="50" fillId="0" borderId="41" xfId="0" applyFont="1" applyBorder="1"/>
    <xf numFmtId="0" fontId="20" fillId="0" borderId="0" xfId="0" applyFont="1" applyAlignment="1">
      <alignment horizontal="right"/>
    </xf>
    <xf numFmtId="0" fontId="50" fillId="0" borderId="0" xfId="0" applyFont="1"/>
    <xf numFmtId="0" fontId="50" fillId="0" borderId="0" xfId="0" applyFont="1" applyAlignment="1">
      <alignment horizontal="right"/>
    </xf>
    <xf numFmtId="0" fontId="20" fillId="0" borderId="42" xfId="0" applyFont="1" applyBorder="1" applyAlignment="1">
      <alignment horizontal="center"/>
    </xf>
    <xf numFmtId="0" fontId="49" fillId="0" borderId="41" xfId="0" applyFont="1" applyBorder="1" applyAlignment="1">
      <alignment horizontal="center" vertical="top"/>
    </xf>
    <xf numFmtId="0" fontId="20" fillId="0" borderId="41" xfId="0" applyFont="1" applyBorder="1" applyAlignment="1">
      <alignment horizontal="center" vertical="top"/>
    </xf>
    <xf numFmtId="0" fontId="49" fillId="0" borderId="41" xfId="0" applyFont="1" applyBorder="1" applyAlignment="1">
      <alignment vertical="center"/>
    </xf>
    <xf numFmtId="0" fontId="49" fillId="0" borderId="41" xfId="0" applyFont="1" applyBorder="1" applyAlignment="1">
      <alignment horizontal="center" vertical="center"/>
    </xf>
    <xf numFmtId="2" fontId="49" fillId="0" borderId="41" xfId="0" applyNumberFormat="1" applyFont="1" applyBorder="1" applyAlignment="1">
      <alignment horizontal="right" vertical="center"/>
    </xf>
    <xf numFmtId="0" fontId="49" fillId="0" borderId="41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2" fontId="20" fillId="0" borderId="41" xfId="0" applyNumberFormat="1" applyFont="1" applyBorder="1" applyAlignment="1">
      <alignment horizontal="right" vertical="center"/>
    </xf>
    <xf numFmtId="2" fontId="49" fillId="7" borderId="41" xfId="0" applyNumberFormat="1" applyFont="1" applyFill="1" applyBorder="1" applyAlignment="1">
      <alignment horizontal="right" vertical="center"/>
    </xf>
    <xf numFmtId="0" fontId="20" fillId="0" borderId="41" xfId="0" applyFont="1" applyBorder="1" applyAlignment="1">
      <alignment vertical="top" wrapText="1"/>
    </xf>
    <xf numFmtId="0" fontId="20" fillId="7" borderId="41" xfId="0" applyFont="1" applyFill="1" applyBorder="1" applyAlignment="1">
      <alignment vertical="center" wrapText="1"/>
    </xf>
    <xf numFmtId="1" fontId="49" fillId="0" borderId="41" xfId="0" applyNumberFormat="1" applyFont="1" applyBorder="1" applyAlignment="1">
      <alignment horizontal="center" vertical="top"/>
    </xf>
    <xf numFmtId="1" fontId="20" fillId="0" borderId="41" xfId="0" applyNumberFormat="1" applyFont="1" applyBorder="1" applyAlignment="1">
      <alignment horizontal="center" vertical="top" wrapText="1"/>
    </xf>
    <xf numFmtId="1" fontId="49" fillId="0" borderId="41" xfId="0" applyNumberFormat="1" applyFont="1" applyBorder="1" applyAlignment="1">
      <alignment horizontal="center" vertical="top" wrapText="1"/>
    </xf>
    <xf numFmtId="0" fontId="49" fillId="0" borderId="41" xfId="0" applyFont="1" applyBorder="1" applyAlignment="1">
      <alignment vertical="top" wrapText="1"/>
    </xf>
    <xf numFmtId="0" fontId="20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164" fontId="20" fillId="0" borderId="43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0" borderId="23" xfId="0" applyFont="1" applyBorder="1" applyAlignment="1">
      <alignment vertical="center"/>
    </xf>
    <xf numFmtId="0" fontId="20" fillId="0" borderId="23" xfId="0" applyFont="1" applyBorder="1"/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52" fillId="0" borderId="0" xfId="0" applyFont="1"/>
    <xf numFmtId="0" fontId="51" fillId="0" borderId="0" xfId="0" applyFont="1"/>
    <xf numFmtId="0" fontId="22" fillId="0" borderId="0" xfId="0" applyFont="1"/>
    <xf numFmtId="0" fontId="20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top"/>
    </xf>
    <xf numFmtId="0" fontId="49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2" fontId="37" fillId="0" borderId="3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20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0" xfId="0" applyFont="1"/>
    <xf numFmtId="0" fontId="40" fillId="0" borderId="0" xfId="0" applyFont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24" fillId="0" borderId="40" xfId="3" applyFont="1" applyBorder="1" applyAlignment="1">
      <alignment horizontal="center"/>
    </xf>
    <xf numFmtId="0" fontId="25" fillId="0" borderId="0" xfId="3" applyFont="1" applyAlignment="1">
      <alignment horizontal="center"/>
    </xf>
    <xf numFmtId="0" fontId="25" fillId="0" borderId="0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31" xfId="3" applyFont="1" applyBorder="1" applyAlignment="1">
      <alignment horizontal="center"/>
    </xf>
    <xf numFmtId="0" fontId="25" fillId="0" borderId="24" xfId="3" applyFont="1" applyBorder="1" applyAlignment="1">
      <alignment horizontal="center"/>
    </xf>
    <xf numFmtId="0" fontId="25" fillId="0" borderId="32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25" fillId="0" borderId="25" xfId="3" applyFont="1" applyBorder="1" applyAlignment="1">
      <alignment horizontal="center"/>
    </xf>
    <xf numFmtId="0" fontId="25" fillId="0" borderId="26" xfId="3" applyFont="1" applyBorder="1" applyAlignment="1">
      <alignment horizontal="center"/>
    </xf>
    <xf numFmtId="0" fontId="25" fillId="0" borderId="27" xfId="3" applyFont="1" applyBorder="1" applyAlignment="1">
      <alignment horizontal="center"/>
    </xf>
    <xf numFmtId="0" fontId="47" fillId="0" borderId="25" xfId="3" applyBorder="1" applyAlignment="1">
      <alignment horizontal="center"/>
    </xf>
    <xf numFmtId="0" fontId="47" fillId="0" borderId="27" xfId="3" applyBorder="1" applyAlignment="1">
      <alignment horizontal="center"/>
    </xf>
    <xf numFmtId="0" fontId="47" fillId="0" borderId="0" xfId="3" applyAlignment="1">
      <alignment horizontal="center"/>
    </xf>
    <xf numFmtId="14" fontId="27" fillId="0" borderId="24" xfId="3" applyNumberFormat="1" applyFont="1" applyBorder="1" applyAlignment="1">
      <alignment horizontal="center"/>
    </xf>
    <xf numFmtId="0" fontId="25" fillId="0" borderId="28" xfId="3" applyFont="1" applyBorder="1" applyAlignment="1">
      <alignment horizontal="center"/>
    </xf>
    <xf numFmtId="0" fontId="25" fillId="0" borderId="34" xfId="3" applyFont="1" applyBorder="1" applyAlignment="1">
      <alignment horizontal="center"/>
    </xf>
    <xf numFmtId="0" fontId="47" fillId="0" borderId="28" xfId="3" applyBorder="1" applyAlignment="1">
      <alignment horizontal="center"/>
    </xf>
    <xf numFmtId="0" fontId="47" fillId="0" borderId="34" xfId="3" applyBorder="1" applyAlignment="1">
      <alignment horizontal="center"/>
    </xf>
    <xf numFmtId="0" fontId="47" fillId="0" borderId="31" xfId="3" applyBorder="1" applyAlignment="1">
      <alignment horizontal="center"/>
    </xf>
    <xf numFmtId="0" fontId="47" fillId="0" borderId="32" xfId="3" applyBorder="1" applyAlignment="1">
      <alignment horizontal="center"/>
    </xf>
    <xf numFmtId="2" fontId="47" fillId="0" borderId="35" xfId="3" applyNumberFormat="1" applyBorder="1" applyAlignment="1">
      <alignment horizontal="center"/>
    </xf>
    <xf numFmtId="2" fontId="47" fillId="0" borderId="37" xfId="3" applyNumberFormat="1" applyBorder="1" applyAlignment="1">
      <alignment horizontal="center"/>
    </xf>
    <xf numFmtId="0" fontId="47" fillId="0" borderId="35" xfId="3" applyBorder="1" applyAlignment="1">
      <alignment horizontal="center"/>
    </xf>
    <xf numFmtId="0" fontId="47" fillId="0" borderId="37" xfId="3" applyBorder="1" applyAlignment="1">
      <alignment horizontal="center"/>
    </xf>
    <xf numFmtId="0" fontId="47" fillId="0" borderId="35" xfId="3" applyBorder="1" applyAlignment="1">
      <alignment horizontal="left" wrapText="1"/>
    </xf>
    <xf numFmtId="0" fontId="47" fillId="0" borderId="36" xfId="3" applyBorder="1" applyAlignment="1">
      <alignment horizontal="left" wrapText="1"/>
    </xf>
    <xf numFmtId="0" fontId="47" fillId="0" borderId="37" xfId="3" applyBorder="1" applyAlignment="1">
      <alignment horizontal="left" wrapText="1"/>
    </xf>
    <xf numFmtId="0" fontId="47" fillId="0" borderId="35" xfId="3" applyBorder="1" applyAlignment="1">
      <alignment wrapText="1"/>
    </xf>
    <xf numFmtId="0" fontId="47" fillId="0" borderId="36" xfId="3" applyBorder="1" applyAlignment="1">
      <alignment wrapText="1"/>
    </xf>
    <xf numFmtId="0" fontId="47" fillId="0" borderId="37" xfId="3" applyBorder="1" applyAlignment="1">
      <alignment wrapText="1"/>
    </xf>
    <xf numFmtId="0" fontId="47" fillId="0" borderId="35" xfId="3" applyFill="1" applyBorder="1" applyAlignment="1">
      <alignment horizontal="left" wrapText="1"/>
    </xf>
    <xf numFmtId="0" fontId="47" fillId="0" borderId="36" xfId="3" applyFill="1" applyBorder="1" applyAlignment="1">
      <alignment horizontal="left" wrapText="1"/>
    </xf>
    <xf numFmtId="0" fontId="47" fillId="0" borderId="37" xfId="3" applyFill="1" applyBorder="1" applyAlignment="1">
      <alignment horizontal="left" wrapText="1"/>
    </xf>
    <xf numFmtId="0" fontId="47" fillId="0" borderId="0" xfId="3" applyBorder="1" applyAlignment="1">
      <alignment horizontal="left" wrapText="1"/>
    </xf>
    <xf numFmtId="0" fontId="24" fillId="0" borderId="26" xfId="3" applyFont="1" applyBorder="1" applyAlignment="1">
      <alignment horizontal="center"/>
    </xf>
    <xf numFmtId="0" fontId="47" fillId="0" borderId="25" xfId="3" applyBorder="1" applyAlignment="1">
      <alignment horizontal="left" wrapText="1"/>
    </xf>
    <xf numFmtId="0" fontId="47" fillId="0" borderId="26" xfId="3" applyBorder="1" applyAlignment="1">
      <alignment horizontal="left" wrapText="1"/>
    </xf>
    <xf numFmtId="0" fontId="47" fillId="0" borderId="27" xfId="3" applyBorder="1" applyAlignment="1">
      <alignment horizontal="left" wrapText="1"/>
    </xf>
    <xf numFmtId="0" fontId="47" fillId="0" borderId="31" xfId="3" applyBorder="1" applyAlignment="1">
      <alignment horizontal="left" wrapText="1"/>
    </xf>
    <xf numFmtId="0" fontId="47" fillId="0" borderId="24" xfId="3" applyBorder="1" applyAlignment="1">
      <alignment horizontal="left" wrapText="1"/>
    </xf>
    <xf numFmtId="0" fontId="47" fillId="0" borderId="32" xfId="3" applyBorder="1" applyAlignment="1">
      <alignment horizontal="left" wrapText="1"/>
    </xf>
    <xf numFmtId="0" fontId="47" fillId="0" borderId="24" xfId="3" applyBorder="1" applyAlignment="1">
      <alignment horizontal="center"/>
    </xf>
    <xf numFmtId="2" fontId="47" fillId="0" borderId="28" xfId="3" applyNumberFormat="1" applyBorder="1" applyAlignment="1">
      <alignment horizontal="center"/>
    </xf>
    <xf numFmtId="2" fontId="47" fillId="0" borderId="34" xfId="3" applyNumberFormat="1" applyBorder="1" applyAlignment="1">
      <alignment horizontal="center"/>
    </xf>
    <xf numFmtId="0" fontId="27" fillId="0" borderId="24" xfId="3" applyFont="1" applyBorder="1" applyAlignment="1">
      <alignment horizontal="center"/>
    </xf>
    <xf numFmtId="0" fontId="47" fillId="0" borderId="0" xfId="3" applyBorder="1" applyAlignment="1">
      <alignment horizontal="left"/>
    </xf>
    <xf numFmtId="2" fontId="47" fillId="0" borderId="25" xfId="3" applyNumberFormat="1" applyBorder="1" applyAlignment="1">
      <alignment horizontal="center"/>
    </xf>
    <xf numFmtId="0" fontId="47" fillId="0" borderId="25" xfId="3" applyBorder="1" applyAlignment="1">
      <alignment horizontal="left" vertical="center"/>
    </xf>
    <xf numFmtId="0" fontId="47" fillId="0" borderId="26" xfId="3" applyBorder="1" applyAlignment="1">
      <alignment horizontal="left" vertical="center"/>
    </xf>
    <xf numFmtId="0" fontId="47" fillId="0" borderId="27" xfId="3" applyBorder="1" applyAlignment="1">
      <alignment horizontal="left" vertical="center"/>
    </xf>
    <xf numFmtId="0" fontId="47" fillId="0" borderId="31" xfId="3" applyBorder="1" applyAlignment="1">
      <alignment horizontal="left" vertical="center"/>
    </xf>
    <xf numFmtId="0" fontId="47" fillId="0" borderId="24" xfId="3" applyBorder="1" applyAlignment="1">
      <alignment horizontal="left" vertical="center"/>
    </xf>
    <xf numFmtId="0" fontId="47" fillId="0" borderId="32" xfId="3" applyBorder="1" applyAlignment="1">
      <alignment horizontal="left" vertical="center"/>
    </xf>
    <xf numFmtId="0" fontId="47" fillId="0" borderId="24" xfId="3" applyBorder="1" applyAlignment="1"/>
    <xf numFmtId="0" fontId="47" fillId="0" borderId="39" xfId="3" applyBorder="1" applyAlignment="1">
      <alignment horizontal="left"/>
    </xf>
    <xf numFmtId="2" fontId="47" fillId="0" borderId="27" xfId="3" applyNumberFormat="1" applyBorder="1" applyAlignment="1">
      <alignment horizontal="center"/>
    </xf>
    <xf numFmtId="2" fontId="47" fillId="0" borderId="31" xfId="3" applyNumberFormat="1" applyBorder="1" applyAlignment="1">
      <alignment horizontal="center"/>
    </xf>
    <xf numFmtId="2" fontId="47" fillId="0" borderId="32" xfId="3" applyNumberFormat="1" applyBorder="1" applyAlignment="1">
      <alignment horizontal="center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top"/>
    </xf>
    <xf numFmtId="0" fontId="29" fillId="0" borderId="24" xfId="1" applyFont="1" applyBorder="1" applyAlignment="1">
      <alignment horizontal="center" wrapText="1"/>
    </xf>
    <xf numFmtId="0" fontId="29" fillId="0" borderId="24" xfId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/>
    </xf>
    <xf numFmtId="0" fontId="33" fillId="0" borderId="24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6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34" xfId="0" applyFont="1" applyBorder="1" applyAlignment="1">
      <alignment wrapText="1"/>
    </xf>
    <xf numFmtId="0" fontId="33" fillId="0" borderId="24" xfId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49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wrapText="1"/>
    </xf>
    <xf numFmtId="0" fontId="20" fillId="0" borderId="41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/>
    </xf>
    <xf numFmtId="0" fontId="20" fillId="0" borderId="0" xfId="0" applyFont="1"/>
    <xf numFmtId="0" fontId="51" fillId="0" borderId="18" xfId="0" applyFont="1" applyBorder="1" applyAlignment="1">
      <alignment horizontal="center" vertical="top"/>
    </xf>
    <xf numFmtId="0" fontId="20" fillId="0" borderId="41" xfId="0" applyFont="1" applyBorder="1" applyAlignment="1">
      <alignment horizontal="center" vertical="center" wrapText="1"/>
    </xf>
    <xf numFmtId="2" fontId="49" fillId="0" borderId="41" xfId="0" applyNumberFormat="1" applyFont="1" applyBorder="1" applyAlignment="1">
      <alignment horizontal="center"/>
    </xf>
    <xf numFmtId="0" fontId="20" fillId="0" borderId="41" xfId="0" applyFont="1" applyBorder="1"/>
    <xf numFmtId="0" fontId="49" fillId="0" borderId="41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24" xfId="0" applyFont="1" applyBorder="1" applyAlignment="1">
      <alignment horizontal="right"/>
    </xf>
    <xf numFmtId="0" fontId="24" fillId="0" borderId="2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/>
    </xf>
    <xf numFmtId="0" fontId="24" fillId="0" borderId="38" xfId="0" applyFont="1" applyBorder="1" applyAlignment="1">
      <alignment horizontal="center" wrapText="1"/>
    </xf>
    <xf numFmtId="0" fontId="24" fillId="0" borderId="38" xfId="0" applyFont="1" applyBorder="1"/>
  </cellXfs>
  <cellStyles count="4">
    <cellStyle name="Įprastas" xfId="0" builtinId="0"/>
    <cellStyle name="Įprastas 2" xfId="3"/>
    <cellStyle name="Įprastas 4" xfId="2"/>
    <cellStyle name="Normal_CF_ataskaitos_prie_mokejimo_tvarkos_040115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51" zoomScaleNormal="100" workbookViewId="0">
      <selection activeCell="K373" sqref="K373:L373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47" t="s">
        <v>8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/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/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>
      <c r="A27" s="328" t="s">
        <v>240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/>
      <c r="L27" s="32"/>
      <c r="M27" s="30"/>
    </row>
    <row r="28" spans="1:13">
      <c r="F28" s="36"/>
      <c r="G28" s="39" t="s">
        <v>26</v>
      </c>
      <c r="H28" s="102"/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30"/>
      <c r="I29" s="115"/>
      <c r="J29" s="43"/>
      <c r="K29" s="32"/>
      <c r="L29" s="32"/>
      <c r="M29" s="30"/>
    </row>
    <row r="30" spans="1:13">
      <c r="A30" s="331"/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33"/>
      <c r="C31" s="333"/>
      <c r="D31" s="333"/>
      <c r="E31" s="333"/>
      <c r="F31" s="334"/>
      <c r="G31" s="338" t="s">
        <v>34</v>
      </c>
      <c r="H31" s="340" t="s">
        <v>35</v>
      </c>
      <c r="I31" s="342" t="s">
        <v>36</v>
      </c>
      <c r="J31" s="343"/>
      <c r="K31" s="322" t="s">
        <v>37</v>
      </c>
      <c r="L31" s="322" t="s">
        <v>38</v>
      </c>
      <c r="M31" s="46"/>
    </row>
    <row r="32" spans="1:13" ht="58.5" customHeight="1">
      <c r="A32" s="335"/>
      <c r="B32" s="336"/>
      <c r="C32" s="336"/>
      <c r="D32" s="336"/>
      <c r="E32" s="336"/>
      <c r="F32" s="337"/>
      <c r="G32" s="339"/>
      <c r="H32" s="341"/>
      <c r="I32" s="47" t="s">
        <v>39</v>
      </c>
      <c r="J32" s="48" t="s">
        <v>40</v>
      </c>
      <c r="K32" s="323"/>
      <c r="L32" s="323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1882900</v>
      </c>
      <c r="J34" s="122">
        <f>SUM(J35+J46+J65+J86+J93+J113+J139+J158+J168)</f>
        <v>511400</v>
      </c>
      <c r="K34" s="123">
        <f>SUM(K35+K46+K65+K86+K93+K113+K139+K158+K168)</f>
        <v>458306.18</v>
      </c>
      <c r="L34" s="122">
        <f>SUM(L35+L46+L65+L86+L93+L113+L139+L158+L168)</f>
        <v>458306.18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1557900</v>
      </c>
      <c r="J35" s="122">
        <f>SUM(J36+J42)</f>
        <v>394000</v>
      </c>
      <c r="K35" s="124">
        <f>SUM(K36+K42)</f>
        <v>361370.51</v>
      </c>
      <c r="L35" s="125">
        <f>SUM(L36+L42)</f>
        <v>361370.51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1534800</v>
      </c>
      <c r="J36" s="122">
        <f>SUM(J37)</f>
        <v>388200</v>
      </c>
      <c r="K36" s="123">
        <f>SUM(K37)</f>
        <v>356080.36</v>
      </c>
      <c r="L36" s="122">
        <f>SUM(L37)</f>
        <v>356080.36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1534800</v>
      </c>
      <c r="J37" s="122">
        <f t="shared" ref="J37:L38" si="0">SUM(J38)</f>
        <v>388200</v>
      </c>
      <c r="K37" s="122">
        <f t="shared" si="0"/>
        <v>356080.36</v>
      </c>
      <c r="L37" s="122">
        <f t="shared" si="0"/>
        <v>356080.36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1534800</v>
      </c>
      <c r="J38" s="123">
        <f t="shared" si="0"/>
        <v>388200</v>
      </c>
      <c r="K38" s="123">
        <f t="shared" si="0"/>
        <v>356080.36</v>
      </c>
      <c r="L38" s="123">
        <f t="shared" si="0"/>
        <v>356080.36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1534800</v>
      </c>
      <c r="J39" s="127">
        <v>388200</v>
      </c>
      <c r="K39" s="127">
        <v>356080.36</v>
      </c>
      <c r="L39" s="127">
        <v>356080.36</v>
      </c>
    </row>
    <row r="40" spans="1:15" ht="15" hidden="1" customHeight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t="15" hidden="1" customHeight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23100</v>
      </c>
      <c r="J42" s="122">
        <f t="shared" si="1"/>
        <v>5800</v>
      </c>
      <c r="K42" s="123">
        <f t="shared" si="1"/>
        <v>5290.15</v>
      </c>
      <c r="L42" s="122">
        <f t="shared" si="1"/>
        <v>5290.15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23100</v>
      </c>
      <c r="J43" s="122">
        <f t="shared" si="1"/>
        <v>5800</v>
      </c>
      <c r="K43" s="122">
        <f t="shared" si="1"/>
        <v>5290.15</v>
      </c>
      <c r="L43" s="122">
        <f t="shared" si="1"/>
        <v>5290.15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23100</v>
      </c>
      <c r="J44" s="122">
        <f t="shared" si="1"/>
        <v>5800</v>
      </c>
      <c r="K44" s="122">
        <f t="shared" si="1"/>
        <v>5290.15</v>
      </c>
      <c r="L44" s="122">
        <f t="shared" si="1"/>
        <v>5290.15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23100</v>
      </c>
      <c r="J45" s="127">
        <v>5800</v>
      </c>
      <c r="K45" s="127">
        <v>5290.15</v>
      </c>
      <c r="L45" s="127">
        <v>5290.15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292400</v>
      </c>
      <c r="J46" s="130">
        <f t="shared" si="2"/>
        <v>100700</v>
      </c>
      <c r="K46" s="129">
        <f t="shared" si="2"/>
        <v>83672.87000000001</v>
      </c>
      <c r="L46" s="129">
        <f t="shared" si="2"/>
        <v>83672.87000000001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292400</v>
      </c>
      <c r="J47" s="123">
        <f t="shared" si="2"/>
        <v>100700</v>
      </c>
      <c r="K47" s="122">
        <f t="shared" si="2"/>
        <v>83672.87000000001</v>
      </c>
      <c r="L47" s="123">
        <f t="shared" si="2"/>
        <v>83672.87000000001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292400</v>
      </c>
      <c r="J48" s="123">
        <f t="shared" si="2"/>
        <v>100700</v>
      </c>
      <c r="K48" s="125">
        <f t="shared" si="2"/>
        <v>83672.87000000001</v>
      </c>
      <c r="L48" s="125">
        <f t="shared" si="2"/>
        <v>83672.87000000001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292400</v>
      </c>
      <c r="J49" s="131">
        <f>SUM(J50:J64)</f>
        <v>100700</v>
      </c>
      <c r="K49" s="132">
        <f>SUM(K50:K64)</f>
        <v>83672.87000000001</v>
      </c>
      <c r="L49" s="132">
        <f>SUM(L50:L64)</f>
        <v>83672.87000000001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67100</v>
      </c>
      <c r="J50" s="127">
        <v>17400</v>
      </c>
      <c r="K50" s="127">
        <v>12386.46</v>
      </c>
      <c r="L50" s="127">
        <v>12386.46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800</v>
      </c>
      <c r="J51" s="127">
        <v>200</v>
      </c>
      <c r="K51" s="127">
        <v>39.340000000000003</v>
      </c>
      <c r="L51" s="127">
        <v>39.340000000000003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3100</v>
      </c>
      <c r="J52" s="127">
        <v>700</v>
      </c>
      <c r="K52" s="127">
        <v>454.38</v>
      </c>
      <c r="L52" s="127">
        <v>454.38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5200</v>
      </c>
      <c r="J53" s="127">
        <v>1300</v>
      </c>
      <c r="K53" s="127">
        <v>839.46</v>
      </c>
      <c r="L53" s="127">
        <v>839.46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3900</v>
      </c>
      <c r="J54" s="127">
        <v>1000</v>
      </c>
      <c r="K54" s="127">
        <v>213.15</v>
      </c>
      <c r="L54" s="127">
        <v>213.15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1600</v>
      </c>
      <c r="J55" s="127">
        <v>300</v>
      </c>
      <c r="K55" s="127">
        <v>33.99</v>
      </c>
      <c r="L55" s="127">
        <v>33.99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23100</v>
      </c>
      <c r="J58" s="127">
        <v>2100</v>
      </c>
      <c r="K58" s="127">
        <v>1326.51</v>
      </c>
      <c r="L58" s="127">
        <v>1326.51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6200</v>
      </c>
      <c r="J59" s="127">
        <v>1500</v>
      </c>
      <c r="K59" s="127">
        <v>271.45999999999998</v>
      </c>
      <c r="L59" s="127">
        <v>271.45999999999998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119900</v>
      </c>
      <c r="J61" s="127">
        <v>62600</v>
      </c>
      <c r="K61" s="127">
        <v>62301.7</v>
      </c>
      <c r="L61" s="127">
        <v>62301.7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13000</v>
      </c>
      <c r="J62" s="127">
        <v>3300</v>
      </c>
      <c r="K62" s="127">
        <v>1633.32</v>
      </c>
      <c r="L62" s="127">
        <v>1633.32</v>
      </c>
    </row>
    <row r="63" spans="1:12" ht="15" hidden="1" customHeight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48500</v>
      </c>
      <c r="J64" s="127">
        <v>10300</v>
      </c>
      <c r="K64" s="127">
        <v>4173.1000000000004</v>
      </c>
      <c r="L64" s="127">
        <v>4173.1000000000004</v>
      </c>
    </row>
    <row r="65" spans="1:15" ht="15" hidden="1" customHeight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t="15" hidden="1" customHeight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t="15" hidden="1" customHeight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t="15" hidden="1" customHeight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t="15" hidden="1" customHeight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t="15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t="15" hidden="1" customHeight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t="15" hidden="1" customHeight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t="15" hidden="1" customHeight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t="15" hidden="1" customHeight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t="15" hidden="1" customHeight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t="15" hidden="1" customHeight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t="15" hidden="1" customHeight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t="15" hidden="1" customHeight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t="15" hidden="1" customHeight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t="15" hidden="1" customHeight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t="15" hidden="1" customHeight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t="15" hidden="1" customHeight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t="15" hidden="1" customHeight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t="15" hidden="1" customHeight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t="15" hidden="1" customHeight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t="15" hidden="1" customHeight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t="15" hidden="1" customHeight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t="15" hidden="1" customHeight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t="15" hidden="1" customHeight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t="15" hidden="1" customHeight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t="15" hidden="1" customHeight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t="15" hidden="1" customHeight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t="15" hidden="1" customHeight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t="15" hidden="1" customHeight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t="15" hidden="1" customHeight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t="15" hidden="1" customHeight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t="15" hidden="1" customHeight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t="15" hidden="1" customHeight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32600</v>
      </c>
      <c r="J139" s="134">
        <f>SUM(J140+J145+J153)</f>
        <v>16700</v>
      </c>
      <c r="K139" s="123">
        <f>SUM(K140+K145+K153)</f>
        <v>13262.8</v>
      </c>
      <c r="L139" s="122">
        <f>SUM(L140+L145+L153)</f>
        <v>13262.8</v>
      </c>
    </row>
    <row r="140" spans="1:12" ht="15" hidden="1" customHeight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t="15" hidden="1" customHeight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t="15" hidden="1" customHeight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t="15" hidden="1" customHeight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t="15" hidden="1" customHeight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t="15" hidden="1" customHeight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t="15" hidden="1" customHeight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t="15" hidden="1" customHeight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t="15" hidden="1" customHeight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t="15" hidden="1" customHeight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32600</v>
      </c>
      <c r="J153" s="134">
        <f t="shared" si="16"/>
        <v>16700</v>
      </c>
      <c r="K153" s="123">
        <f t="shared" si="16"/>
        <v>13262.8</v>
      </c>
      <c r="L153" s="122">
        <f t="shared" si="16"/>
        <v>13262.8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32600</v>
      </c>
      <c r="J154" s="140">
        <f t="shared" si="16"/>
        <v>16700</v>
      </c>
      <c r="K154" s="132">
        <f t="shared" si="16"/>
        <v>13262.8</v>
      </c>
      <c r="L154" s="131">
        <f t="shared" si="16"/>
        <v>13262.8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32600</v>
      </c>
      <c r="J155" s="134">
        <f>SUM(J156:J157)</f>
        <v>16700</v>
      </c>
      <c r="K155" s="123">
        <f>SUM(K156:K157)</f>
        <v>13262.8</v>
      </c>
      <c r="L155" s="122">
        <f>SUM(L156:L157)</f>
        <v>13262.8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32600</v>
      </c>
      <c r="J156" s="142">
        <v>16700</v>
      </c>
      <c r="K156" s="142">
        <v>13262.8</v>
      </c>
      <c r="L156" s="142">
        <v>13262.8</v>
      </c>
    </row>
    <row r="157" spans="1:12" ht="15" hidden="1" customHeight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t="15" hidden="1" customHeight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t="15" hidden="1" customHeight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t="15" hidden="1" customHeight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t="15" hidden="1" customHeight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t="15" hidden="1" customHeight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t="15" hidden="1" customHeight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t="15" hidden="1" customHeight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t="15" hidden="1" customHeight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t="15" hidden="1" customHeight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20700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20700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20700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t="15" hidden="1" customHeight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t="15" hidden="1" customHeight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t="15" hidden="1" customHeight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t="15" hidden="1" customHeight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t="15" hidden="1" customHeight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t="15" hidden="1" customHeight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t="15" hidden="1" customHeight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20700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20700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t="15" hidden="1" customHeight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20700</v>
      </c>
      <c r="J198" s="128">
        <v>0</v>
      </c>
      <c r="K198" s="128">
        <v>0</v>
      </c>
      <c r="L198" s="128">
        <v>0</v>
      </c>
    </row>
    <row r="199" spans="1:12" ht="1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t="15" hidden="1" customHeight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t="15" hidden="1" customHeight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t="15" hidden="1" customHeight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t="15" hidden="1" customHeight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t="15" hidden="1" customHeight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t="15" hidden="1" customHeight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t="15" hidden="1" customHeight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t="15" hidden="1" customHeight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t="15" hidden="1" customHeight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t="15" hidden="1" customHeight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t="15" hidden="1" customHeight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t="15" hidden="1" customHeight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t="15" hidden="1" customHeight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t="15" hidden="1" customHeight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t="15" hidden="1" customHeight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t="15" hidden="1" customHeight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t="15" hidden="1" customHeight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t="15" hidden="1" customHeight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t="15" hidden="1" customHeight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t="15" hidden="1" customHeight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t="15" hidden="1" customHeight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t="15" hidden="1" customHeight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t="15" hidden="1" customHeight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t="15" hidden="1" customHeight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t="15" hidden="1" customHeight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t="15" hidden="1" customHeight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t="15" hidden="1" customHeight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t="15" hidden="1" customHeight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t="15" hidden="1" customHeight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t="15" hidden="1" customHeight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t="15" hidden="1" customHeight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t="15" hidden="1" customHeight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t="15" hidden="1" customHeight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t="15" hidden="1" customHeight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t="15" hidden="1" customHeight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t="15" hidden="1" customHeight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t="15" hidden="1" customHeight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t="15" hidden="1" customHeight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t="15" hidden="1" customHeight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t="15" hidden="1" customHeight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t="15" hidden="1" customHeight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t="15" hidden="1" customHeight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t="15" hidden="1" customHeight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t="15" hidden="1" customHeight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t="15" hidden="1" customHeight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t="15" hidden="1" customHeight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t="15" hidden="1" customHeight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t="15" hidden="1" customHeight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t="15" hidden="1" customHeight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t="15" hidden="1" customHeight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t="15" hidden="1" customHeight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t="15" hidden="1" customHeight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t="15" hidden="1" customHeight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t="15" hidden="1" customHeight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t="15" hidden="1" customHeight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t="15" hidden="1" customHeight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t="15" hidden="1" customHeight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t="15" hidden="1" customHeight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t="15" hidden="1" customHeight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t="15" hidden="1" customHeight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t="15" hidden="1" customHeight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t="15" hidden="1" customHeight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t="15" hidden="1" customHeight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t="15" hidden="1" customHeight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t="15" hidden="1" customHeight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t="15" hidden="1" customHeight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t="15" hidden="1" customHeight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t="15" hidden="1" customHeight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t="15" hidden="1" customHeight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t="15" hidden="1" customHeight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t="15" hidden="1" customHeight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t="15" hidden="1" customHeight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t="15" hidden="1" customHeight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t="15" hidden="1" customHeight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t="15" hidden="1" customHeight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t="15" hidden="1" customHeight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t="15" hidden="1" customHeight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t="15" hidden="1" customHeight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t="15" hidden="1" customHeight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t="15" hidden="1" customHeight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t="15" hidden="1" customHeight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t="15" hidden="1" customHeight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t="15" hidden="1" customHeight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t="15" hidden="1" customHeight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t="15" hidden="1" customHeight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t="15" hidden="1" customHeight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t="15" hidden="1" customHeight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t="15" hidden="1" customHeight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t="15" hidden="1" customHeight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t="15" hidden="1" customHeight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t="15" hidden="1" customHeight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t="15" hidden="1" customHeight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t="15" hidden="1" customHeight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t="15" hidden="1" customHeight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t="15" hidden="1" customHeight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t="15" hidden="1" customHeight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t="15" hidden="1" customHeight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t="15" hidden="1" customHeight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t="15" hidden="1" customHeight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t="15" hidden="1" customHeight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t="15" hidden="1" customHeight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t="15" hidden="1" customHeight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t="15" hidden="1" customHeight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1903600</v>
      </c>
      <c r="J368" s="137">
        <f>SUM(J34+J184)</f>
        <v>511400</v>
      </c>
      <c r="K368" s="137">
        <f>SUM(K34+K184)</f>
        <v>458306.18</v>
      </c>
      <c r="L368" s="137">
        <f>SUM(L34+L184)</f>
        <v>458306.18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21" t="s">
        <v>233</v>
      </c>
      <c r="L371" s="321"/>
    </row>
    <row r="372" spans="1:12" ht="15.75" customHeight="1">
      <c r="I372" s="14"/>
      <c r="K372" s="14"/>
      <c r="L372" s="14"/>
    </row>
    <row r="373" spans="1:12" ht="29.2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20"/>
      <c r="F374" s="320"/>
      <c r="G374" s="320"/>
      <c r="H374" s="158"/>
      <c r="I374" s="15" t="s">
        <v>232</v>
      </c>
      <c r="K374" s="321" t="s">
        <v>233</v>
      </c>
      <c r="L374" s="321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29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 t="s">
        <v>237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238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236</v>
      </c>
      <c r="K29" s="32" t="s">
        <v>30</v>
      </c>
      <c r="L29" s="32" t="s">
        <v>30</v>
      </c>
      <c r="M29" s="30"/>
    </row>
    <row r="30" spans="1:13">
      <c r="A30" s="331" t="s">
        <v>239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37200</v>
      </c>
      <c r="J34" s="122">
        <f>SUM(J35+J46+J65+J86+J93+J113+J139+J158+J168)</f>
        <v>8800</v>
      </c>
      <c r="K34" s="123">
        <f>SUM(K35+K46+K65+K86+K93+K113+K139+K158+K168)</f>
        <v>5156.09</v>
      </c>
      <c r="L34" s="122">
        <f>SUM(L35+L46+L65+L86+L93+L113+L139+L158+L168)</f>
        <v>5156.09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2600</v>
      </c>
      <c r="J35" s="122">
        <f>SUM(J36+J42)</f>
        <v>600</v>
      </c>
      <c r="K35" s="124">
        <f>SUM(K36+K42)</f>
        <v>0</v>
      </c>
      <c r="L35" s="125">
        <f>SUM(L36+L42)</f>
        <v>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2500</v>
      </c>
      <c r="J36" s="122">
        <f>SUM(J37)</f>
        <v>600</v>
      </c>
      <c r="K36" s="123">
        <f>SUM(K37)</f>
        <v>0</v>
      </c>
      <c r="L36" s="122">
        <f>SUM(L37)</f>
        <v>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2500</v>
      </c>
      <c r="J37" s="122">
        <f t="shared" ref="J37:L38" si="0">SUM(J38)</f>
        <v>600</v>
      </c>
      <c r="K37" s="122">
        <f t="shared" si="0"/>
        <v>0</v>
      </c>
      <c r="L37" s="122">
        <f t="shared" si="0"/>
        <v>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2500</v>
      </c>
      <c r="J38" s="123">
        <f t="shared" si="0"/>
        <v>600</v>
      </c>
      <c r="K38" s="123">
        <f t="shared" si="0"/>
        <v>0</v>
      </c>
      <c r="L38" s="123">
        <f t="shared" si="0"/>
        <v>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2500</v>
      </c>
      <c r="J39" s="127">
        <v>600</v>
      </c>
      <c r="K39" s="127">
        <v>0</v>
      </c>
      <c r="L39" s="127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100</v>
      </c>
      <c r="J42" s="122">
        <f t="shared" si="1"/>
        <v>0</v>
      </c>
      <c r="K42" s="123">
        <f t="shared" si="1"/>
        <v>0</v>
      </c>
      <c r="L42" s="122">
        <f t="shared" si="1"/>
        <v>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100</v>
      </c>
      <c r="J43" s="122">
        <f t="shared" si="1"/>
        <v>0</v>
      </c>
      <c r="K43" s="122">
        <f t="shared" si="1"/>
        <v>0</v>
      </c>
      <c r="L43" s="122">
        <f t="shared" si="1"/>
        <v>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100</v>
      </c>
      <c r="J44" s="122">
        <f t="shared" si="1"/>
        <v>0</v>
      </c>
      <c r="K44" s="122">
        <f t="shared" si="1"/>
        <v>0</v>
      </c>
      <c r="L44" s="122">
        <f t="shared" si="1"/>
        <v>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100</v>
      </c>
      <c r="J45" s="127">
        <v>0</v>
      </c>
      <c r="K45" s="127">
        <v>0</v>
      </c>
      <c r="L45" s="127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34600</v>
      </c>
      <c r="J46" s="130">
        <f t="shared" si="2"/>
        <v>8200</v>
      </c>
      <c r="K46" s="129">
        <f t="shared" si="2"/>
        <v>5156.09</v>
      </c>
      <c r="L46" s="129">
        <f t="shared" si="2"/>
        <v>5156.09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34600</v>
      </c>
      <c r="J47" s="123">
        <f t="shared" si="2"/>
        <v>8200</v>
      </c>
      <c r="K47" s="122">
        <f t="shared" si="2"/>
        <v>5156.09</v>
      </c>
      <c r="L47" s="123">
        <f t="shared" si="2"/>
        <v>5156.09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34600</v>
      </c>
      <c r="J48" s="123">
        <f t="shared" si="2"/>
        <v>8200</v>
      </c>
      <c r="K48" s="125">
        <f t="shared" si="2"/>
        <v>5156.09</v>
      </c>
      <c r="L48" s="125">
        <f t="shared" si="2"/>
        <v>5156.09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34600</v>
      </c>
      <c r="J49" s="131">
        <f>SUM(J50:J64)</f>
        <v>8200</v>
      </c>
      <c r="K49" s="132">
        <f>SUM(K50:K64)</f>
        <v>5156.09</v>
      </c>
      <c r="L49" s="132">
        <f>SUM(L50:L64)</f>
        <v>5156.09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29300</v>
      </c>
      <c r="J50" s="127">
        <v>7000</v>
      </c>
      <c r="K50" s="127">
        <v>5156.09</v>
      </c>
      <c r="L50" s="127">
        <v>5156.09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2700</v>
      </c>
      <c r="J58" s="127">
        <v>600</v>
      </c>
      <c r="K58" s="127">
        <v>0</v>
      </c>
      <c r="L58" s="127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0</v>
      </c>
      <c r="J59" s="127">
        <v>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0</v>
      </c>
      <c r="J62" s="127">
        <v>0</v>
      </c>
      <c r="K62" s="127">
        <v>0</v>
      </c>
      <c r="L62" s="127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2600</v>
      </c>
      <c r="J64" s="127">
        <v>600</v>
      </c>
      <c r="K64" s="127">
        <v>0</v>
      </c>
      <c r="L64" s="127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0</v>
      </c>
      <c r="J139" s="134">
        <f>SUM(J140+J145+J153)</f>
        <v>0</v>
      </c>
      <c r="K139" s="123">
        <f>SUM(K140+K145+K153)</f>
        <v>0</v>
      </c>
      <c r="L139" s="122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0</v>
      </c>
      <c r="J153" s="134">
        <f t="shared" si="16"/>
        <v>0</v>
      </c>
      <c r="K153" s="123">
        <f t="shared" si="16"/>
        <v>0</v>
      </c>
      <c r="L153" s="122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0</v>
      </c>
      <c r="J154" s="140">
        <f t="shared" si="16"/>
        <v>0</v>
      </c>
      <c r="K154" s="132">
        <f t="shared" si="16"/>
        <v>0</v>
      </c>
      <c r="L154" s="131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0</v>
      </c>
      <c r="J155" s="134">
        <f>SUM(J156:J157)</f>
        <v>0</v>
      </c>
      <c r="K155" s="123">
        <f>SUM(K156:K157)</f>
        <v>0</v>
      </c>
      <c r="L155" s="122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0</v>
      </c>
      <c r="J156" s="142">
        <v>0</v>
      </c>
      <c r="K156" s="142">
        <v>0</v>
      </c>
      <c r="L156" s="142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37200</v>
      </c>
      <c r="J368" s="137">
        <f>SUM(J34+J184)</f>
        <v>8800</v>
      </c>
      <c r="K368" s="137">
        <f>SUM(K34+K184)</f>
        <v>5156.09</v>
      </c>
      <c r="L368" s="137">
        <f>SUM(L34+L184)</f>
        <v>5156.09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8.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46" zoomScaleNormal="100" workbookViewId="0">
      <selection activeCell="L46" sqref="L4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/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/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>
      <c r="A27" s="328" t="s">
        <v>240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/>
      <c r="L27" s="32"/>
      <c r="M27" s="30"/>
    </row>
    <row r="28" spans="1:13">
      <c r="F28" s="36"/>
      <c r="G28" s="39" t="s">
        <v>26</v>
      </c>
      <c r="H28" s="102" t="s">
        <v>245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/>
      <c r="J29" s="43"/>
      <c r="K29" s="32"/>
      <c r="L29" s="32"/>
      <c r="M29" s="30"/>
    </row>
    <row r="30" spans="1:13">
      <c r="A30" s="331" t="s">
        <v>247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964300</v>
      </c>
      <c r="J34" s="122">
        <f>SUM(J35+J46+J65+J86+J93+J113+J139+J158+J168)</f>
        <v>279100</v>
      </c>
      <c r="K34" s="123">
        <f>SUM(K35+K46+K65+K86+K93+K113+K139+K158+K168)</f>
        <v>252777.52999999997</v>
      </c>
      <c r="L34" s="122">
        <f>SUM(L35+L46+L65+L86+L93+L113+L139+L158+L168)</f>
        <v>252777.52999999997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739000</v>
      </c>
      <c r="J35" s="122">
        <f>SUM(J36+J42)</f>
        <v>189200</v>
      </c>
      <c r="K35" s="124">
        <f>SUM(K36+K42)</f>
        <v>170446.13</v>
      </c>
      <c r="L35" s="125">
        <f>SUM(L36+L42)</f>
        <v>170446.13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728000</v>
      </c>
      <c r="J36" s="122">
        <f>SUM(J37)</f>
        <v>186500</v>
      </c>
      <c r="K36" s="123">
        <f>SUM(K37)</f>
        <v>167989.76000000001</v>
      </c>
      <c r="L36" s="122">
        <f>SUM(L37)</f>
        <v>167989.76000000001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728000</v>
      </c>
      <c r="J37" s="122">
        <f t="shared" ref="J37:L38" si="0">SUM(J38)</f>
        <v>186500</v>
      </c>
      <c r="K37" s="122">
        <f t="shared" si="0"/>
        <v>167989.76000000001</v>
      </c>
      <c r="L37" s="122">
        <f t="shared" si="0"/>
        <v>167989.76000000001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728000</v>
      </c>
      <c r="J38" s="123">
        <f t="shared" si="0"/>
        <v>186500</v>
      </c>
      <c r="K38" s="123">
        <f t="shared" si="0"/>
        <v>167989.76000000001</v>
      </c>
      <c r="L38" s="123">
        <f t="shared" si="0"/>
        <v>167989.76000000001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728000</v>
      </c>
      <c r="J39" s="127">
        <v>186500</v>
      </c>
      <c r="K39" s="127">
        <v>167989.76000000001</v>
      </c>
      <c r="L39" s="127">
        <v>167989.76000000001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11000</v>
      </c>
      <c r="J42" s="122">
        <f t="shared" si="1"/>
        <v>2700</v>
      </c>
      <c r="K42" s="123">
        <f t="shared" si="1"/>
        <v>2456.37</v>
      </c>
      <c r="L42" s="122">
        <f t="shared" si="1"/>
        <v>2456.37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11000</v>
      </c>
      <c r="J43" s="122">
        <f t="shared" si="1"/>
        <v>2700</v>
      </c>
      <c r="K43" s="122">
        <f t="shared" si="1"/>
        <v>2456.37</v>
      </c>
      <c r="L43" s="122">
        <f t="shared" si="1"/>
        <v>2456.37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11000</v>
      </c>
      <c r="J44" s="122">
        <f t="shared" si="1"/>
        <v>2700</v>
      </c>
      <c r="K44" s="122">
        <f t="shared" si="1"/>
        <v>2456.37</v>
      </c>
      <c r="L44" s="122">
        <f t="shared" si="1"/>
        <v>2456.37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11000</v>
      </c>
      <c r="J45" s="127">
        <v>2700</v>
      </c>
      <c r="K45" s="127">
        <v>2456.37</v>
      </c>
      <c r="L45" s="127">
        <v>2456.37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195700</v>
      </c>
      <c r="J46" s="130">
        <f t="shared" si="2"/>
        <v>74600</v>
      </c>
      <c r="K46" s="129">
        <f t="shared" si="2"/>
        <v>70468.599999999991</v>
      </c>
      <c r="L46" s="129">
        <f t="shared" si="2"/>
        <v>70468.599999999991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195700</v>
      </c>
      <c r="J47" s="123">
        <f t="shared" si="2"/>
        <v>74600</v>
      </c>
      <c r="K47" s="122">
        <f t="shared" si="2"/>
        <v>70468.599999999991</v>
      </c>
      <c r="L47" s="123">
        <f t="shared" si="2"/>
        <v>70468.599999999991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195700</v>
      </c>
      <c r="J48" s="123">
        <f t="shared" si="2"/>
        <v>74600</v>
      </c>
      <c r="K48" s="125">
        <f t="shared" si="2"/>
        <v>70468.599999999991</v>
      </c>
      <c r="L48" s="125">
        <f t="shared" si="2"/>
        <v>70468.599999999991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195700</v>
      </c>
      <c r="J49" s="131">
        <f>SUM(J50:J64)</f>
        <v>74600</v>
      </c>
      <c r="K49" s="132">
        <f>SUM(K50:K64)</f>
        <v>70468.599999999991</v>
      </c>
      <c r="L49" s="132">
        <f>SUM(L50:L64)</f>
        <v>70468.599999999991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5400</v>
      </c>
      <c r="J50" s="127">
        <v>1300</v>
      </c>
      <c r="K50" s="127">
        <v>688.78</v>
      </c>
      <c r="L50" s="127">
        <v>688.78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800</v>
      </c>
      <c r="J51" s="127">
        <v>200</v>
      </c>
      <c r="K51" s="127">
        <v>39.340000000000003</v>
      </c>
      <c r="L51" s="127">
        <v>39.340000000000003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3100</v>
      </c>
      <c r="J52" s="127">
        <v>700</v>
      </c>
      <c r="K52" s="127">
        <v>454.38</v>
      </c>
      <c r="L52" s="127">
        <v>454.38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5200</v>
      </c>
      <c r="J53" s="127">
        <v>1300</v>
      </c>
      <c r="K53" s="127">
        <v>839.46</v>
      </c>
      <c r="L53" s="127">
        <v>839.46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3900</v>
      </c>
      <c r="J54" s="127">
        <v>1000</v>
      </c>
      <c r="K54" s="127">
        <v>213.15</v>
      </c>
      <c r="L54" s="127">
        <v>213.15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800</v>
      </c>
      <c r="J55" s="127">
        <v>100</v>
      </c>
      <c r="K55" s="127">
        <v>33.99</v>
      </c>
      <c r="L55" s="127">
        <v>33.99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20400</v>
      </c>
      <c r="J58" s="127">
        <v>1500</v>
      </c>
      <c r="K58" s="127">
        <v>1326.51</v>
      </c>
      <c r="L58" s="127">
        <v>1326.51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2700</v>
      </c>
      <c r="J59" s="127">
        <v>600</v>
      </c>
      <c r="K59" s="127">
        <v>90</v>
      </c>
      <c r="L59" s="127">
        <v>90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119900</v>
      </c>
      <c r="J61" s="127">
        <v>62600</v>
      </c>
      <c r="K61" s="127">
        <v>62301.7</v>
      </c>
      <c r="L61" s="127">
        <v>62301.7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5800</v>
      </c>
      <c r="J62" s="127">
        <v>1500</v>
      </c>
      <c r="K62" s="127">
        <v>980.86</v>
      </c>
      <c r="L62" s="127">
        <v>980.86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27700</v>
      </c>
      <c r="J64" s="127">
        <v>3800</v>
      </c>
      <c r="K64" s="127">
        <v>3500.43</v>
      </c>
      <c r="L64" s="127">
        <v>3500.43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29600</v>
      </c>
      <c r="J139" s="134">
        <f>SUM(J140+J145+J153)</f>
        <v>15300</v>
      </c>
      <c r="K139" s="123">
        <f>SUM(K140+K145+K153)</f>
        <v>11862.8</v>
      </c>
      <c r="L139" s="122">
        <f>SUM(L140+L145+L153)</f>
        <v>11862.8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29600</v>
      </c>
      <c r="J153" s="134">
        <f t="shared" si="16"/>
        <v>15300</v>
      </c>
      <c r="K153" s="123">
        <f t="shared" si="16"/>
        <v>11862.8</v>
      </c>
      <c r="L153" s="122">
        <f t="shared" si="16"/>
        <v>11862.8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29600</v>
      </c>
      <c r="J154" s="140">
        <f t="shared" si="16"/>
        <v>15300</v>
      </c>
      <c r="K154" s="132">
        <f t="shared" si="16"/>
        <v>11862.8</v>
      </c>
      <c r="L154" s="131">
        <f t="shared" si="16"/>
        <v>11862.8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29600</v>
      </c>
      <c r="J155" s="134">
        <f>SUM(J156:J157)</f>
        <v>15300</v>
      </c>
      <c r="K155" s="123">
        <f>SUM(K156:K157)</f>
        <v>11862.8</v>
      </c>
      <c r="L155" s="122">
        <f>SUM(L156:L157)</f>
        <v>11862.8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29600</v>
      </c>
      <c r="J156" s="142">
        <v>15300</v>
      </c>
      <c r="K156" s="142">
        <v>11862.8</v>
      </c>
      <c r="L156" s="142">
        <v>11862.8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20700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20700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20700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20700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20700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20700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985000</v>
      </c>
      <c r="J368" s="137">
        <f>SUM(J34+J184)</f>
        <v>279100</v>
      </c>
      <c r="K368" s="137">
        <f>SUM(K34+K184)</f>
        <v>252777.52999999997</v>
      </c>
      <c r="L368" s="137">
        <f>SUM(L34+L184)</f>
        <v>252777.52999999997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6.2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27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241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 t="s">
        <v>242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29.1" customHeight="1">
      <c r="A27" s="328" t="s">
        <v>243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244</v>
      </c>
      <c r="L27" s="32"/>
      <c r="M27" s="30"/>
    </row>
    <row r="28" spans="1:13">
      <c r="F28" s="36"/>
      <c r="G28" s="39" t="s">
        <v>26</v>
      </c>
      <c r="H28" s="102" t="s">
        <v>245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30</v>
      </c>
      <c r="J29" s="43" t="s">
        <v>246</v>
      </c>
      <c r="K29" s="32" t="s">
        <v>236</v>
      </c>
      <c r="L29" s="32" t="s">
        <v>29</v>
      </c>
      <c r="M29" s="30"/>
    </row>
    <row r="30" spans="1:13">
      <c r="A30" s="331" t="s">
        <v>247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19200</v>
      </c>
      <c r="J34" s="122">
        <f>SUM(J35+J46+J65+J86+J93+J113+J139+J158+J168)</f>
        <v>17000</v>
      </c>
      <c r="K34" s="123">
        <f>SUM(K35+K46+K65+K86+K93+K113+K139+K158+K168)</f>
        <v>14694.18</v>
      </c>
      <c r="L34" s="122">
        <f>SUM(L35+L46+L65+L86+L93+L113+L139+L158+L168)</f>
        <v>14694.18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9100</v>
      </c>
      <c r="J35" s="122">
        <f>SUM(J36+J42)</f>
        <v>6900</v>
      </c>
      <c r="K35" s="124">
        <f>SUM(K36+K42)</f>
        <v>6900</v>
      </c>
      <c r="L35" s="125">
        <f>SUM(L36+L42)</f>
        <v>6900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9000</v>
      </c>
      <c r="J36" s="122">
        <f>SUM(J37)</f>
        <v>6800</v>
      </c>
      <c r="K36" s="123">
        <f>SUM(K37)</f>
        <v>6800</v>
      </c>
      <c r="L36" s="122">
        <f>SUM(L37)</f>
        <v>6800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9000</v>
      </c>
      <c r="J37" s="122">
        <f t="shared" ref="J37:L38" si="0">SUM(J38)</f>
        <v>6800</v>
      </c>
      <c r="K37" s="122">
        <f t="shared" si="0"/>
        <v>6800</v>
      </c>
      <c r="L37" s="122">
        <f t="shared" si="0"/>
        <v>6800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9000</v>
      </c>
      <c r="J38" s="123">
        <f t="shared" si="0"/>
        <v>6800</v>
      </c>
      <c r="K38" s="123">
        <f t="shared" si="0"/>
        <v>6800</v>
      </c>
      <c r="L38" s="123">
        <f t="shared" si="0"/>
        <v>6800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9000</v>
      </c>
      <c r="J39" s="127">
        <v>6800</v>
      </c>
      <c r="K39" s="127">
        <v>6800</v>
      </c>
      <c r="L39" s="127">
        <v>6800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100</v>
      </c>
      <c r="J42" s="122">
        <f t="shared" si="1"/>
        <v>100</v>
      </c>
      <c r="K42" s="123">
        <f t="shared" si="1"/>
        <v>100</v>
      </c>
      <c r="L42" s="122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100</v>
      </c>
      <c r="J43" s="122">
        <f t="shared" si="1"/>
        <v>100</v>
      </c>
      <c r="K43" s="122">
        <f t="shared" si="1"/>
        <v>100</v>
      </c>
      <c r="L43" s="122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100</v>
      </c>
      <c r="J44" s="122">
        <f t="shared" si="1"/>
        <v>100</v>
      </c>
      <c r="K44" s="122">
        <f t="shared" si="1"/>
        <v>100</v>
      </c>
      <c r="L44" s="122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100</v>
      </c>
      <c r="J45" s="127">
        <v>100</v>
      </c>
      <c r="K45" s="127">
        <v>100</v>
      </c>
      <c r="L45" s="127">
        <v>100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0</v>
      </c>
      <c r="J46" s="130">
        <f t="shared" si="2"/>
        <v>0</v>
      </c>
      <c r="K46" s="129">
        <f t="shared" si="2"/>
        <v>0</v>
      </c>
      <c r="L46" s="129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0</v>
      </c>
      <c r="J47" s="123">
        <f t="shared" si="2"/>
        <v>0</v>
      </c>
      <c r="K47" s="122">
        <f t="shared" si="2"/>
        <v>0</v>
      </c>
      <c r="L47" s="123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0</v>
      </c>
      <c r="J48" s="123">
        <f t="shared" si="2"/>
        <v>0</v>
      </c>
      <c r="K48" s="125">
        <f t="shared" si="2"/>
        <v>0</v>
      </c>
      <c r="L48" s="125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0</v>
      </c>
      <c r="J49" s="131">
        <f>SUM(J50:J64)</f>
        <v>0</v>
      </c>
      <c r="K49" s="132">
        <f>SUM(K50:K64)</f>
        <v>0</v>
      </c>
      <c r="L49" s="132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0</v>
      </c>
      <c r="J50" s="127">
        <v>0</v>
      </c>
      <c r="K50" s="127">
        <v>0</v>
      </c>
      <c r="L50" s="127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0</v>
      </c>
      <c r="J58" s="127">
        <v>0</v>
      </c>
      <c r="K58" s="127">
        <v>0</v>
      </c>
      <c r="L58" s="127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0</v>
      </c>
      <c r="J59" s="127">
        <v>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0</v>
      </c>
      <c r="J62" s="127">
        <v>0</v>
      </c>
      <c r="K62" s="127">
        <v>0</v>
      </c>
      <c r="L62" s="127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0</v>
      </c>
      <c r="J64" s="127">
        <v>0</v>
      </c>
      <c r="K64" s="127">
        <v>0</v>
      </c>
      <c r="L64" s="127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10100</v>
      </c>
      <c r="J139" s="134">
        <f>SUM(J140+J145+J153)</f>
        <v>10100</v>
      </c>
      <c r="K139" s="123">
        <f>SUM(K140+K145+K153)</f>
        <v>7794.18</v>
      </c>
      <c r="L139" s="122">
        <f>SUM(L140+L145+L153)</f>
        <v>7794.18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10100</v>
      </c>
      <c r="J153" s="134">
        <f t="shared" si="16"/>
        <v>10100</v>
      </c>
      <c r="K153" s="123">
        <f t="shared" si="16"/>
        <v>7794.18</v>
      </c>
      <c r="L153" s="122">
        <f t="shared" si="16"/>
        <v>7794.18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10100</v>
      </c>
      <c r="J154" s="140">
        <f t="shared" si="16"/>
        <v>10100</v>
      </c>
      <c r="K154" s="132">
        <f t="shared" si="16"/>
        <v>7794.18</v>
      </c>
      <c r="L154" s="131">
        <f t="shared" si="16"/>
        <v>7794.18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10100</v>
      </c>
      <c r="J155" s="134">
        <f>SUM(J156:J157)</f>
        <v>10100</v>
      </c>
      <c r="K155" s="123">
        <f>SUM(K156:K157)</f>
        <v>7794.18</v>
      </c>
      <c r="L155" s="122">
        <f>SUM(L156:L157)</f>
        <v>7794.18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10100</v>
      </c>
      <c r="J156" s="142">
        <v>10100</v>
      </c>
      <c r="K156" s="142">
        <v>7794.18</v>
      </c>
      <c r="L156" s="142">
        <v>7794.18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19200</v>
      </c>
      <c r="J368" s="137">
        <f>SUM(J34+J184)</f>
        <v>17000</v>
      </c>
      <c r="K368" s="137">
        <f>SUM(K34+K184)</f>
        <v>14694.18</v>
      </c>
      <c r="L368" s="137">
        <f>SUM(L34+L184)</f>
        <v>14694.18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7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42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 t="s">
        <v>20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245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331" t="s">
        <v>247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384400</v>
      </c>
      <c r="J34" s="122">
        <f>SUM(J35+J46+J65+J86+J93+J113+J139+J158+J168)</f>
        <v>101200</v>
      </c>
      <c r="K34" s="123">
        <f>SUM(K35+K46+K65+K86+K93+K113+K139+K158+K168)</f>
        <v>80064.89</v>
      </c>
      <c r="L34" s="122">
        <f>SUM(L35+L46+L65+L86+L93+L113+L139+L158+L168)</f>
        <v>80064.89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333400</v>
      </c>
      <c r="J35" s="122">
        <f>SUM(J36+J42)</f>
        <v>83200</v>
      </c>
      <c r="K35" s="124">
        <f>SUM(K36+K42)</f>
        <v>64622.189999999995</v>
      </c>
      <c r="L35" s="125">
        <f>SUM(L36+L42)</f>
        <v>64622.189999999995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328300</v>
      </c>
      <c r="J36" s="122">
        <f>SUM(J37)</f>
        <v>82100</v>
      </c>
      <c r="K36" s="123">
        <f>SUM(K37)</f>
        <v>63697.24</v>
      </c>
      <c r="L36" s="122">
        <f>SUM(L37)</f>
        <v>63697.24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328300</v>
      </c>
      <c r="J37" s="122">
        <f t="shared" ref="J37:L38" si="0">SUM(J38)</f>
        <v>82100</v>
      </c>
      <c r="K37" s="122">
        <f t="shared" si="0"/>
        <v>63697.24</v>
      </c>
      <c r="L37" s="122">
        <f t="shared" si="0"/>
        <v>63697.24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328300</v>
      </c>
      <c r="J38" s="123">
        <f t="shared" si="0"/>
        <v>82100</v>
      </c>
      <c r="K38" s="123">
        <f t="shared" si="0"/>
        <v>63697.24</v>
      </c>
      <c r="L38" s="123">
        <f t="shared" si="0"/>
        <v>63697.24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328300</v>
      </c>
      <c r="J39" s="127">
        <v>82100</v>
      </c>
      <c r="K39" s="127">
        <v>63697.24</v>
      </c>
      <c r="L39" s="127">
        <v>63697.24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5100</v>
      </c>
      <c r="J42" s="122">
        <f t="shared" si="1"/>
        <v>1100</v>
      </c>
      <c r="K42" s="123">
        <f t="shared" si="1"/>
        <v>924.95</v>
      </c>
      <c r="L42" s="122">
        <f t="shared" si="1"/>
        <v>924.95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5100</v>
      </c>
      <c r="J43" s="122">
        <f t="shared" si="1"/>
        <v>1100</v>
      </c>
      <c r="K43" s="122">
        <f t="shared" si="1"/>
        <v>924.95</v>
      </c>
      <c r="L43" s="122">
        <f t="shared" si="1"/>
        <v>924.95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5100</v>
      </c>
      <c r="J44" s="122">
        <f t="shared" si="1"/>
        <v>1100</v>
      </c>
      <c r="K44" s="122">
        <f t="shared" si="1"/>
        <v>924.95</v>
      </c>
      <c r="L44" s="122">
        <f t="shared" si="1"/>
        <v>924.95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5100</v>
      </c>
      <c r="J45" s="127">
        <v>1100</v>
      </c>
      <c r="K45" s="127">
        <v>924.95</v>
      </c>
      <c r="L45" s="127">
        <v>924.95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48300</v>
      </c>
      <c r="J46" s="130">
        <f t="shared" si="2"/>
        <v>17000</v>
      </c>
      <c r="K46" s="129">
        <f t="shared" si="2"/>
        <v>14442.699999999999</v>
      </c>
      <c r="L46" s="129">
        <f t="shared" si="2"/>
        <v>14442.699999999999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48300</v>
      </c>
      <c r="J47" s="123">
        <f t="shared" si="2"/>
        <v>17000</v>
      </c>
      <c r="K47" s="122">
        <f t="shared" si="2"/>
        <v>14442.699999999999</v>
      </c>
      <c r="L47" s="123">
        <f t="shared" si="2"/>
        <v>14442.699999999999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48300</v>
      </c>
      <c r="J48" s="123">
        <f t="shared" si="2"/>
        <v>17000</v>
      </c>
      <c r="K48" s="125">
        <f t="shared" si="2"/>
        <v>14442.699999999999</v>
      </c>
      <c r="L48" s="125">
        <f t="shared" si="2"/>
        <v>14442.699999999999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48300</v>
      </c>
      <c r="J49" s="131">
        <f>SUM(J50:J64)</f>
        <v>17000</v>
      </c>
      <c r="K49" s="132">
        <f>SUM(K50:K64)</f>
        <v>14442.699999999999</v>
      </c>
      <c r="L49" s="132">
        <f>SUM(L50:L64)</f>
        <v>14442.699999999999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3900</v>
      </c>
      <c r="J50" s="127">
        <v>900</v>
      </c>
      <c r="K50" s="127">
        <v>435.72</v>
      </c>
      <c r="L50" s="127">
        <v>435.72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200</v>
      </c>
      <c r="J51" s="127">
        <v>100</v>
      </c>
      <c r="K51" s="127">
        <v>14.6</v>
      </c>
      <c r="L51" s="127">
        <v>14.6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1300</v>
      </c>
      <c r="J52" s="127">
        <v>300</v>
      </c>
      <c r="K52" s="127">
        <v>90.79</v>
      </c>
      <c r="L52" s="127">
        <v>90.79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2700</v>
      </c>
      <c r="J54" s="127">
        <v>700</v>
      </c>
      <c r="K54" s="127">
        <v>118.65</v>
      </c>
      <c r="L54" s="127">
        <v>118.65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500</v>
      </c>
      <c r="J55" s="127">
        <v>100</v>
      </c>
      <c r="K55" s="127">
        <v>33.99</v>
      </c>
      <c r="L55" s="127">
        <v>33.99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1200</v>
      </c>
      <c r="J58" s="127">
        <v>300</v>
      </c>
      <c r="K58" s="127">
        <v>223.67</v>
      </c>
      <c r="L58" s="127">
        <v>223.67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1300</v>
      </c>
      <c r="J59" s="127">
        <v>300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30100</v>
      </c>
      <c r="J61" s="127">
        <v>12600</v>
      </c>
      <c r="K61" s="127">
        <v>12496.8</v>
      </c>
      <c r="L61" s="127">
        <v>12496.8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2800</v>
      </c>
      <c r="J62" s="127">
        <v>700</v>
      </c>
      <c r="K62" s="127">
        <v>325.95999999999998</v>
      </c>
      <c r="L62" s="127">
        <v>325.95999999999998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4300</v>
      </c>
      <c r="J64" s="127">
        <v>1000</v>
      </c>
      <c r="K64" s="127">
        <v>702.52</v>
      </c>
      <c r="L64" s="127">
        <v>702.52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2700</v>
      </c>
      <c r="J139" s="134">
        <f>SUM(J140+J145+J153)</f>
        <v>1000</v>
      </c>
      <c r="K139" s="123">
        <f>SUM(K140+K145+K153)</f>
        <v>1000</v>
      </c>
      <c r="L139" s="122">
        <f>SUM(L140+L145+L153)</f>
        <v>1000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2700</v>
      </c>
      <c r="J153" s="134">
        <f t="shared" si="16"/>
        <v>1000</v>
      </c>
      <c r="K153" s="123">
        <f t="shared" si="16"/>
        <v>1000</v>
      </c>
      <c r="L153" s="122">
        <f t="shared" si="16"/>
        <v>1000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2700</v>
      </c>
      <c r="J154" s="140">
        <f t="shared" si="16"/>
        <v>1000</v>
      </c>
      <c r="K154" s="132">
        <f t="shared" si="16"/>
        <v>1000</v>
      </c>
      <c r="L154" s="131">
        <f t="shared" si="16"/>
        <v>1000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2700</v>
      </c>
      <c r="J155" s="134">
        <f>SUM(J156:J157)</f>
        <v>1000</v>
      </c>
      <c r="K155" s="123">
        <f>SUM(K156:K157)</f>
        <v>1000</v>
      </c>
      <c r="L155" s="122">
        <f>SUM(L156:L157)</f>
        <v>1000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2700</v>
      </c>
      <c r="J156" s="142">
        <v>1000</v>
      </c>
      <c r="K156" s="142">
        <v>1000</v>
      </c>
      <c r="L156" s="142">
        <v>1000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384400</v>
      </c>
      <c r="J368" s="137">
        <f>SUM(J34+J184)</f>
        <v>101200</v>
      </c>
      <c r="K368" s="137">
        <f>SUM(K34+K184)</f>
        <v>80064.89</v>
      </c>
      <c r="L368" s="137">
        <f>SUM(L34+L184)</f>
        <v>80064.89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6.2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32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 ht="29.1" customHeight="1">
      <c r="A26" s="328" t="s">
        <v>235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245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30</v>
      </c>
      <c r="K29" s="32" t="s">
        <v>236</v>
      </c>
      <c r="L29" s="32" t="s">
        <v>30</v>
      </c>
      <c r="M29" s="30"/>
    </row>
    <row r="30" spans="1:13">
      <c r="A30" s="331" t="s">
        <v>247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44800</v>
      </c>
      <c r="J34" s="122">
        <f>SUM(J35+J46+J65+J86+J93+J113+J139+J158+J168)</f>
        <v>11500</v>
      </c>
      <c r="K34" s="123">
        <f>SUM(K35+K46+K65+K86+K93+K113+K139+K158+K168)</f>
        <v>11107.25</v>
      </c>
      <c r="L34" s="122">
        <f>SUM(L35+L46+L65+L86+L93+L113+L139+L158+L168)</f>
        <v>11107.25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37300</v>
      </c>
      <c r="J35" s="122">
        <f>SUM(J36+J42)</f>
        <v>9300</v>
      </c>
      <c r="K35" s="124">
        <f>SUM(K36+K42)</f>
        <v>9280.02</v>
      </c>
      <c r="L35" s="125">
        <f>SUM(L36+L42)</f>
        <v>9280.02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36700</v>
      </c>
      <c r="J36" s="122">
        <f>SUM(J37)</f>
        <v>9100</v>
      </c>
      <c r="K36" s="123">
        <f>SUM(K37)</f>
        <v>9100</v>
      </c>
      <c r="L36" s="122">
        <f>SUM(L37)</f>
        <v>9100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36700</v>
      </c>
      <c r="J37" s="122">
        <f t="shared" ref="J37:L38" si="0">SUM(J38)</f>
        <v>9100</v>
      </c>
      <c r="K37" s="122">
        <f t="shared" si="0"/>
        <v>9100</v>
      </c>
      <c r="L37" s="122">
        <f t="shared" si="0"/>
        <v>9100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36700</v>
      </c>
      <c r="J38" s="123">
        <f t="shared" si="0"/>
        <v>9100</v>
      </c>
      <c r="K38" s="123">
        <f t="shared" si="0"/>
        <v>9100</v>
      </c>
      <c r="L38" s="123">
        <f t="shared" si="0"/>
        <v>9100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36700</v>
      </c>
      <c r="J39" s="127">
        <v>9100</v>
      </c>
      <c r="K39" s="127">
        <v>9100</v>
      </c>
      <c r="L39" s="127">
        <v>9100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600</v>
      </c>
      <c r="J42" s="122">
        <f t="shared" si="1"/>
        <v>200</v>
      </c>
      <c r="K42" s="123">
        <f t="shared" si="1"/>
        <v>180.02</v>
      </c>
      <c r="L42" s="122">
        <f t="shared" si="1"/>
        <v>180.02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600</v>
      </c>
      <c r="J43" s="122">
        <f t="shared" si="1"/>
        <v>200</v>
      </c>
      <c r="K43" s="122">
        <f t="shared" si="1"/>
        <v>180.02</v>
      </c>
      <c r="L43" s="122">
        <f t="shared" si="1"/>
        <v>180.02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600</v>
      </c>
      <c r="J44" s="122">
        <f t="shared" si="1"/>
        <v>200</v>
      </c>
      <c r="K44" s="122">
        <f t="shared" si="1"/>
        <v>180.02</v>
      </c>
      <c r="L44" s="122">
        <f t="shared" si="1"/>
        <v>180.02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600</v>
      </c>
      <c r="J45" s="127">
        <v>200</v>
      </c>
      <c r="K45" s="127">
        <v>180.02</v>
      </c>
      <c r="L45" s="127">
        <v>180.02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7500</v>
      </c>
      <c r="J46" s="130">
        <f t="shared" si="2"/>
        <v>2200</v>
      </c>
      <c r="K46" s="129">
        <f t="shared" si="2"/>
        <v>1827.23</v>
      </c>
      <c r="L46" s="129">
        <f t="shared" si="2"/>
        <v>1827.23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7500</v>
      </c>
      <c r="J47" s="123">
        <f t="shared" si="2"/>
        <v>2200</v>
      </c>
      <c r="K47" s="122">
        <f t="shared" si="2"/>
        <v>1827.23</v>
      </c>
      <c r="L47" s="123">
        <f t="shared" si="2"/>
        <v>1827.23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7500</v>
      </c>
      <c r="J48" s="123">
        <f t="shared" si="2"/>
        <v>2200</v>
      </c>
      <c r="K48" s="125">
        <f t="shared" si="2"/>
        <v>1827.23</v>
      </c>
      <c r="L48" s="125">
        <f t="shared" si="2"/>
        <v>1827.23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7500</v>
      </c>
      <c r="J49" s="131">
        <f>SUM(J50:J64)</f>
        <v>2200</v>
      </c>
      <c r="K49" s="132">
        <f>SUM(K50:K64)</f>
        <v>1827.23</v>
      </c>
      <c r="L49" s="132">
        <f>SUM(L50:L64)</f>
        <v>1827.23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900</v>
      </c>
      <c r="J50" s="127">
        <v>300</v>
      </c>
      <c r="K50" s="127">
        <v>192.93</v>
      </c>
      <c r="L50" s="127">
        <v>192.93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100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300</v>
      </c>
      <c r="J54" s="127">
        <v>100</v>
      </c>
      <c r="K54" s="127">
        <v>29.4</v>
      </c>
      <c r="L54" s="127">
        <v>29.4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100</v>
      </c>
      <c r="J58" s="127">
        <v>0</v>
      </c>
      <c r="K58" s="127">
        <v>0</v>
      </c>
      <c r="L58" s="127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0</v>
      </c>
      <c r="J59" s="127">
        <v>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5500</v>
      </c>
      <c r="J61" s="127">
        <v>1700</v>
      </c>
      <c r="K61" s="127">
        <v>1504.9</v>
      </c>
      <c r="L61" s="127">
        <v>1504.9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0</v>
      </c>
      <c r="J62" s="127">
        <v>0</v>
      </c>
      <c r="K62" s="127">
        <v>0</v>
      </c>
      <c r="L62" s="127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600</v>
      </c>
      <c r="J64" s="127">
        <v>100</v>
      </c>
      <c r="K64" s="127">
        <v>100</v>
      </c>
      <c r="L64" s="127">
        <v>100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0</v>
      </c>
      <c r="J139" s="134">
        <f>SUM(J140+J145+J153)</f>
        <v>0</v>
      </c>
      <c r="K139" s="123">
        <f>SUM(K140+K145+K153)</f>
        <v>0</v>
      </c>
      <c r="L139" s="122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0</v>
      </c>
      <c r="J153" s="134">
        <f t="shared" si="16"/>
        <v>0</v>
      </c>
      <c r="K153" s="123">
        <f t="shared" si="16"/>
        <v>0</v>
      </c>
      <c r="L153" s="122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0</v>
      </c>
      <c r="J154" s="140">
        <f t="shared" si="16"/>
        <v>0</v>
      </c>
      <c r="K154" s="132">
        <f t="shared" si="16"/>
        <v>0</v>
      </c>
      <c r="L154" s="131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0</v>
      </c>
      <c r="J155" s="134">
        <f>SUM(J156:J157)</f>
        <v>0</v>
      </c>
      <c r="K155" s="123">
        <f>SUM(K156:K157)</f>
        <v>0</v>
      </c>
      <c r="L155" s="122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0</v>
      </c>
      <c r="J156" s="142">
        <v>0</v>
      </c>
      <c r="K156" s="142">
        <v>0</v>
      </c>
      <c r="L156" s="142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44800</v>
      </c>
      <c r="J368" s="137">
        <f>SUM(J34+J184)</f>
        <v>11500</v>
      </c>
      <c r="K368" s="137">
        <f>SUM(K34+K184)</f>
        <v>11107.25</v>
      </c>
      <c r="L368" s="137">
        <f>SUM(L34+L184)</f>
        <v>11107.25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7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43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 t="s">
        <v>237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245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236</v>
      </c>
      <c r="K29" s="32" t="s">
        <v>30</v>
      </c>
      <c r="L29" s="32" t="s">
        <v>30</v>
      </c>
      <c r="M29" s="30"/>
    </row>
    <row r="30" spans="1:13">
      <c r="A30" s="331" t="s">
        <v>247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490400</v>
      </c>
      <c r="J34" s="122">
        <f>SUM(J35+J46+J65+J86+J93+J113+J139+J158+J168)</f>
        <v>149400</v>
      </c>
      <c r="K34" s="123">
        <f>SUM(K35+K46+K65+K86+K93+K113+K139+K158+K168)</f>
        <v>146911.21</v>
      </c>
      <c r="L34" s="122">
        <f>SUM(L35+L46+L65+L86+L93+L113+L139+L158+L168)</f>
        <v>146911.21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359200</v>
      </c>
      <c r="J35" s="122">
        <f>SUM(J36+J42)</f>
        <v>89800</v>
      </c>
      <c r="K35" s="124">
        <f>SUM(K36+K42)</f>
        <v>89643.92</v>
      </c>
      <c r="L35" s="125">
        <f>SUM(L36+L42)</f>
        <v>89643.92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354000</v>
      </c>
      <c r="J36" s="122">
        <f>SUM(J37)</f>
        <v>88500</v>
      </c>
      <c r="K36" s="123">
        <f>SUM(K37)</f>
        <v>88392.52</v>
      </c>
      <c r="L36" s="122">
        <f>SUM(L37)</f>
        <v>88392.52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354000</v>
      </c>
      <c r="J37" s="122">
        <f t="shared" ref="J37:L38" si="0">SUM(J38)</f>
        <v>88500</v>
      </c>
      <c r="K37" s="122">
        <f t="shared" si="0"/>
        <v>88392.52</v>
      </c>
      <c r="L37" s="122">
        <f t="shared" si="0"/>
        <v>88392.52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354000</v>
      </c>
      <c r="J38" s="123">
        <f t="shared" si="0"/>
        <v>88500</v>
      </c>
      <c r="K38" s="123">
        <f t="shared" si="0"/>
        <v>88392.52</v>
      </c>
      <c r="L38" s="123">
        <f t="shared" si="0"/>
        <v>88392.52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354000</v>
      </c>
      <c r="J39" s="127">
        <v>88500</v>
      </c>
      <c r="K39" s="127">
        <v>88392.52</v>
      </c>
      <c r="L39" s="127">
        <v>88392.52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5200</v>
      </c>
      <c r="J42" s="122">
        <f t="shared" si="1"/>
        <v>1300</v>
      </c>
      <c r="K42" s="123">
        <f t="shared" si="1"/>
        <v>1251.4000000000001</v>
      </c>
      <c r="L42" s="122">
        <f t="shared" si="1"/>
        <v>1251.4000000000001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5200</v>
      </c>
      <c r="J43" s="122">
        <f t="shared" si="1"/>
        <v>1300</v>
      </c>
      <c r="K43" s="122">
        <f t="shared" si="1"/>
        <v>1251.4000000000001</v>
      </c>
      <c r="L43" s="122">
        <f t="shared" si="1"/>
        <v>1251.4000000000001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5200</v>
      </c>
      <c r="J44" s="122">
        <f t="shared" si="1"/>
        <v>1300</v>
      </c>
      <c r="K44" s="122">
        <f t="shared" si="1"/>
        <v>1251.4000000000001</v>
      </c>
      <c r="L44" s="122">
        <f t="shared" si="1"/>
        <v>1251.4000000000001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5200</v>
      </c>
      <c r="J45" s="127">
        <v>1300</v>
      </c>
      <c r="K45" s="127">
        <v>1251.4000000000001</v>
      </c>
      <c r="L45" s="127">
        <v>1251.4000000000001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114400</v>
      </c>
      <c r="J46" s="130">
        <f t="shared" si="2"/>
        <v>55400</v>
      </c>
      <c r="K46" s="129">
        <f t="shared" si="2"/>
        <v>54198.67</v>
      </c>
      <c r="L46" s="129">
        <f t="shared" si="2"/>
        <v>54198.67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114400</v>
      </c>
      <c r="J47" s="123">
        <f t="shared" si="2"/>
        <v>55400</v>
      </c>
      <c r="K47" s="122">
        <f t="shared" si="2"/>
        <v>54198.67</v>
      </c>
      <c r="L47" s="123">
        <f t="shared" si="2"/>
        <v>54198.67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114400</v>
      </c>
      <c r="J48" s="123">
        <f t="shared" si="2"/>
        <v>55400</v>
      </c>
      <c r="K48" s="125">
        <f t="shared" si="2"/>
        <v>54198.67</v>
      </c>
      <c r="L48" s="125">
        <f t="shared" si="2"/>
        <v>54198.67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114400</v>
      </c>
      <c r="J49" s="131">
        <f>SUM(J50:J64)</f>
        <v>55400</v>
      </c>
      <c r="K49" s="132">
        <f>SUM(K50:K64)</f>
        <v>54198.67</v>
      </c>
      <c r="L49" s="132">
        <f>SUM(L50:L64)</f>
        <v>54198.67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600</v>
      </c>
      <c r="J50" s="127">
        <v>100</v>
      </c>
      <c r="K50" s="127">
        <v>60.13</v>
      </c>
      <c r="L50" s="127">
        <v>60.13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600</v>
      </c>
      <c r="J51" s="127">
        <v>100</v>
      </c>
      <c r="K51" s="127">
        <v>24.74</v>
      </c>
      <c r="L51" s="127">
        <v>24.74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1700</v>
      </c>
      <c r="J52" s="127">
        <v>400</v>
      </c>
      <c r="K52" s="127">
        <v>363.59</v>
      </c>
      <c r="L52" s="127">
        <v>363.59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5200</v>
      </c>
      <c r="J53" s="127">
        <v>1300</v>
      </c>
      <c r="K53" s="127">
        <v>839.46</v>
      </c>
      <c r="L53" s="127">
        <v>839.46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900</v>
      </c>
      <c r="J54" s="127">
        <v>200</v>
      </c>
      <c r="K54" s="127">
        <v>65.099999999999994</v>
      </c>
      <c r="L54" s="127">
        <v>65.099999999999994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300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4700</v>
      </c>
      <c r="J58" s="127">
        <v>1200</v>
      </c>
      <c r="K58" s="127">
        <v>1102.8399999999999</v>
      </c>
      <c r="L58" s="127">
        <v>1102.8399999999999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1400</v>
      </c>
      <c r="J59" s="127">
        <v>300</v>
      </c>
      <c r="K59" s="127">
        <v>90</v>
      </c>
      <c r="L59" s="127">
        <v>90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84300</v>
      </c>
      <c r="J61" s="127">
        <v>48300</v>
      </c>
      <c r="K61" s="127">
        <v>48300</v>
      </c>
      <c r="L61" s="127">
        <v>48300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3000</v>
      </c>
      <c r="J62" s="127">
        <v>800</v>
      </c>
      <c r="K62" s="127">
        <v>654.9</v>
      </c>
      <c r="L62" s="127">
        <v>654.9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11700</v>
      </c>
      <c r="J64" s="127">
        <v>2700</v>
      </c>
      <c r="K64" s="127">
        <v>2697.91</v>
      </c>
      <c r="L64" s="127">
        <v>2697.91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16800</v>
      </c>
      <c r="J139" s="134">
        <f>SUM(J140+J145+J153)</f>
        <v>4200</v>
      </c>
      <c r="K139" s="123">
        <f>SUM(K140+K145+K153)</f>
        <v>3068.62</v>
      </c>
      <c r="L139" s="122">
        <f>SUM(L140+L145+L153)</f>
        <v>3068.62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16800</v>
      </c>
      <c r="J153" s="134">
        <f t="shared" si="16"/>
        <v>4200</v>
      </c>
      <c r="K153" s="123">
        <f t="shared" si="16"/>
        <v>3068.62</v>
      </c>
      <c r="L153" s="122">
        <f t="shared" si="16"/>
        <v>3068.62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16800</v>
      </c>
      <c r="J154" s="140">
        <f t="shared" si="16"/>
        <v>4200</v>
      </c>
      <c r="K154" s="132">
        <f t="shared" si="16"/>
        <v>3068.62</v>
      </c>
      <c r="L154" s="131">
        <f t="shared" si="16"/>
        <v>3068.62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16800</v>
      </c>
      <c r="J155" s="134">
        <f>SUM(J156:J157)</f>
        <v>4200</v>
      </c>
      <c r="K155" s="123">
        <f>SUM(K156:K157)</f>
        <v>3068.62</v>
      </c>
      <c r="L155" s="122">
        <f>SUM(L156:L157)</f>
        <v>3068.62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16800</v>
      </c>
      <c r="J156" s="142">
        <v>4200</v>
      </c>
      <c r="K156" s="142">
        <v>3068.62</v>
      </c>
      <c r="L156" s="142">
        <v>3068.62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490400</v>
      </c>
      <c r="J368" s="137">
        <f>SUM(J34+J184)</f>
        <v>149400</v>
      </c>
      <c r="K368" s="137">
        <f>SUM(K34+K184)</f>
        <v>146911.21</v>
      </c>
      <c r="L368" s="137">
        <f>SUM(L34+L184)</f>
        <v>146911.21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5.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28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 t="s">
        <v>20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248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245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331" t="s">
        <v>247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5600</v>
      </c>
      <c r="J34" s="122">
        <f>SUM(J35+J46+J65+J86+J93+J113+J139+J158+J168)</f>
        <v>0</v>
      </c>
      <c r="K34" s="123">
        <f>SUM(K35+K46+K65+K86+K93+K113+K139+K158+K168)</f>
        <v>0</v>
      </c>
      <c r="L34" s="122">
        <f>SUM(L35+L46+L65+L86+L93+L113+L139+L158+L168)</f>
        <v>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0</v>
      </c>
      <c r="J35" s="122">
        <f>SUM(J36+J42)</f>
        <v>0</v>
      </c>
      <c r="K35" s="124">
        <f>SUM(K36+K42)</f>
        <v>0</v>
      </c>
      <c r="L35" s="125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0</v>
      </c>
      <c r="J36" s="122">
        <f>SUM(J37)</f>
        <v>0</v>
      </c>
      <c r="K36" s="123">
        <f>SUM(K37)</f>
        <v>0</v>
      </c>
      <c r="L36" s="122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0</v>
      </c>
      <c r="J37" s="122">
        <f t="shared" ref="J37:L38" si="0">SUM(J38)</f>
        <v>0</v>
      </c>
      <c r="K37" s="122">
        <f t="shared" si="0"/>
        <v>0</v>
      </c>
      <c r="L37" s="122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0</v>
      </c>
      <c r="J38" s="123">
        <f t="shared" si="0"/>
        <v>0</v>
      </c>
      <c r="K38" s="123">
        <f t="shared" si="0"/>
        <v>0</v>
      </c>
      <c r="L38" s="123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0</v>
      </c>
      <c r="J39" s="127">
        <v>0</v>
      </c>
      <c r="K39" s="127">
        <v>0</v>
      </c>
      <c r="L39" s="127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0</v>
      </c>
      <c r="J42" s="122">
        <f t="shared" si="1"/>
        <v>0</v>
      </c>
      <c r="K42" s="123">
        <f t="shared" si="1"/>
        <v>0</v>
      </c>
      <c r="L42" s="122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0</v>
      </c>
      <c r="J43" s="122">
        <f t="shared" si="1"/>
        <v>0</v>
      </c>
      <c r="K43" s="122">
        <f t="shared" si="1"/>
        <v>0</v>
      </c>
      <c r="L43" s="122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0</v>
      </c>
      <c r="J44" s="122">
        <f t="shared" si="1"/>
        <v>0</v>
      </c>
      <c r="K44" s="122">
        <f t="shared" si="1"/>
        <v>0</v>
      </c>
      <c r="L44" s="122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0</v>
      </c>
      <c r="J45" s="127">
        <v>0</v>
      </c>
      <c r="K45" s="127">
        <v>0</v>
      </c>
      <c r="L45" s="127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5600</v>
      </c>
      <c r="J46" s="130">
        <f t="shared" si="2"/>
        <v>0</v>
      </c>
      <c r="K46" s="129">
        <f t="shared" si="2"/>
        <v>0</v>
      </c>
      <c r="L46" s="129">
        <f t="shared" si="2"/>
        <v>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5600</v>
      </c>
      <c r="J47" s="123">
        <f t="shared" si="2"/>
        <v>0</v>
      </c>
      <c r="K47" s="122">
        <f t="shared" si="2"/>
        <v>0</v>
      </c>
      <c r="L47" s="123">
        <f t="shared" si="2"/>
        <v>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5600</v>
      </c>
      <c r="J48" s="123">
        <f t="shared" si="2"/>
        <v>0</v>
      </c>
      <c r="K48" s="125">
        <f t="shared" si="2"/>
        <v>0</v>
      </c>
      <c r="L48" s="125">
        <f t="shared" si="2"/>
        <v>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5600</v>
      </c>
      <c r="J49" s="131">
        <f>SUM(J50:J64)</f>
        <v>0</v>
      </c>
      <c r="K49" s="132">
        <f>SUM(K50:K64)</f>
        <v>0</v>
      </c>
      <c r="L49" s="132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0</v>
      </c>
      <c r="J50" s="127">
        <v>0</v>
      </c>
      <c r="K50" s="127">
        <v>0</v>
      </c>
      <c r="L50" s="127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0</v>
      </c>
      <c r="J58" s="127">
        <v>0</v>
      </c>
      <c r="K58" s="127">
        <v>0</v>
      </c>
      <c r="L58" s="127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0</v>
      </c>
      <c r="J59" s="127">
        <v>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0</v>
      </c>
      <c r="J62" s="127">
        <v>0</v>
      </c>
      <c r="K62" s="127">
        <v>0</v>
      </c>
      <c r="L62" s="127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5600</v>
      </c>
      <c r="J64" s="127">
        <v>0</v>
      </c>
      <c r="K64" s="127">
        <v>0</v>
      </c>
      <c r="L64" s="127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0</v>
      </c>
      <c r="J139" s="134">
        <f>SUM(J140+J145+J153)</f>
        <v>0</v>
      </c>
      <c r="K139" s="123">
        <f>SUM(K140+K145+K153)</f>
        <v>0</v>
      </c>
      <c r="L139" s="122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0</v>
      </c>
      <c r="J153" s="134">
        <f t="shared" si="16"/>
        <v>0</v>
      </c>
      <c r="K153" s="123">
        <f t="shared" si="16"/>
        <v>0</v>
      </c>
      <c r="L153" s="122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0</v>
      </c>
      <c r="J154" s="140">
        <f t="shared" si="16"/>
        <v>0</v>
      </c>
      <c r="K154" s="132">
        <f t="shared" si="16"/>
        <v>0</v>
      </c>
      <c r="L154" s="131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0</v>
      </c>
      <c r="J155" s="134">
        <f>SUM(J156:J157)</f>
        <v>0</v>
      </c>
      <c r="K155" s="123">
        <f>SUM(K156:K157)</f>
        <v>0</v>
      </c>
      <c r="L155" s="122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0</v>
      </c>
      <c r="J156" s="142">
        <v>0</v>
      </c>
      <c r="K156" s="142">
        <v>0</v>
      </c>
      <c r="L156" s="142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12800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12800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12800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12800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12800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12800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18400</v>
      </c>
      <c r="J368" s="137">
        <f>SUM(J34+J184)</f>
        <v>0</v>
      </c>
      <c r="K368" s="137">
        <f>SUM(K34+K184)</f>
        <v>0</v>
      </c>
      <c r="L368" s="137">
        <f>SUM(L34+L184)</f>
        <v>0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4.7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4" zoomScaleNormal="100" workbookViewId="0">
      <selection activeCell="L26" sqref="L2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 t="s">
        <v>237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248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245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236</v>
      </c>
      <c r="K29" s="32" t="s">
        <v>30</v>
      </c>
      <c r="L29" s="32" t="s">
        <v>30</v>
      </c>
      <c r="M29" s="30"/>
    </row>
    <row r="30" spans="1:13">
      <c r="A30" s="331" t="s">
        <v>247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19900</v>
      </c>
      <c r="J34" s="122">
        <f>SUM(J35+J46+J65+J86+J93+J113+J139+J158+J168)</f>
        <v>0</v>
      </c>
      <c r="K34" s="123">
        <f>SUM(K35+K46+K65+K86+K93+K113+K139+K158+K168)</f>
        <v>0</v>
      </c>
      <c r="L34" s="122">
        <f>SUM(L35+L46+L65+L86+L93+L113+L139+L158+L168)</f>
        <v>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0</v>
      </c>
      <c r="J35" s="122">
        <f>SUM(J36+J42)</f>
        <v>0</v>
      </c>
      <c r="K35" s="124">
        <f>SUM(K36+K42)</f>
        <v>0</v>
      </c>
      <c r="L35" s="125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0</v>
      </c>
      <c r="J36" s="122">
        <f>SUM(J37)</f>
        <v>0</v>
      </c>
      <c r="K36" s="123">
        <f>SUM(K37)</f>
        <v>0</v>
      </c>
      <c r="L36" s="122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0</v>
      </c>
      <c r="J37" s="122">
        <f t="shared" ref="J37:L38" si="0">SUM(J38)</f>
        <v>0</v>
      </c>
      <c r="K37" s="122">
        <f t="shared" si="0"/>
        <v>0</v>
      </c>
      <c r="L37" s="122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0</v>
      </c>
      <c r="J38" s="123">
        <f t="shared" si="0"/>
        <v>0</v>
      </c>
      <c r="K38" s="123">
        <f t="shared" si="0"/>
        <v>0</v>
      </c>
      <c r="L38" s="123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0</v>
      </c>
      <c r="J39" s="127">
        <v>0</v>
      </c>
      <c r="K39" s="127">
        <v>0</v>
      </c>
      <c r="L39" s="127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0</v>
      </c>
      <c r="J42" s="122">
        <f t="shared" si="1"/>
        <v>0</v>
      </c>
      <c r="K42" s="123">
        <f t="shared" si="1"/>
        <v>0</v>
      </c>
      <c r="L42" s="122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0</v>
      </c>
      <c r="J43" s="122">
        <f t="shared" si="1"/>
        <v>0</v>
      </c>
      <c r="K43" s="122">
        <f t="shared" si="1"/>
        <v>0</v>
      </c>
      <c r="L43" s="122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0</v>
      </c>
      <c r="J44" s="122">
        <f t="shared" si="1"/>
        <v>0</v>
      </c>
      <c r="K44" s="122">
        <f t="shared" si="1"/>
        <v>0</v>
      </c>
      <c r="L44" s="122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0</v>
      </c>
      <c r="J45" s="127">
        <v>0</v>
      </c>
      <c r="K45" s="127">
        <v>0</v>
      </c>
      <c r="L45" s="127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19900</v>
      </c>
      <c r="J46" s="130">
        <f t="shared" si="2"/>
        <v>0</v>
      </c>
      <c r="K46" s="129">
        <f t="shared" si="2"/>
        <v>0</v>
      </c>
      <c r="L46" s="129">
        <f t="shared" si="2"/>
        <v>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19900</v>
      </c>
      <c r="J47" s="123">
        <f t="shared" si="2"/>
        <v>0</v>
      </c>
      <c r="K47" s="122">
        <f t="shared" si="2"/>
        <v>0</v>
      </c>
      <c r="L47" s="123">
        <f t="shared" si="2"/>
        <v>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19900</v>
      </c>
      <c r="J48" s="123">
        <f t="shared" si="2"/>
        <v>0</v>
      </c>
      <c r="K48" s="125">
        <f t="shared" si="2"/>
        <v>0</v>
      </c>
      <c r="L48" s="125">
        <f t="shared" si="2"/>
        <v>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19900</v>
      </c>
      <c r="J49" s="131">
        <f>SUM(J50:J64)</f>
        <v>0</v>
      </c>
      <c r="K49" s="132">
        <f>SUM(K50:K64)</f>
        <v>0</v>
      </c>
      <c r="L49" s="132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0</v>
      </c>
      <c r="J50" s="127">
        <v>0</v>
      </c>
      <c r="K50" s="127">
        <v>0</v>
      </c>
      <c r="L50" s="127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14400</v>
      </c>
      <c r="J58" s="127">
        <v>0</v>
      </c>
      <c r="K58" s="127">
        <v>0</v>
      </c>
      <c r="L58" s="127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0</v>
      </c>
      <c r="J59" s="127">
        <v>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0</v>
      </c>
      <c r="J62" s="127">
        <v>0</v>
      </c>
      <c r="K62" s="127">
        <v>0</v>
      </c>
      <c r="L62" s="127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5500</v>
      </c>
      <c r="J64" s="127">
        <v>0</v>
      </c>
      <c r="K64" s="127">
        <v>0</v>
      </c>
      <c r="L64" s="127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0</v>
      </c>
      <c r="J139" s="134">
        <f>SUM(J140+J145+J153)</f>
        <v>0</v>
      </c>
      <c r="K139" s="123">
        <f>SUM(K140+K145+K153)</f>
        <v>0</v>
      </c>
      <c r="L139" s="122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0</v>
      </c>
      <c r="J153" s="134">
        <f t="shared" si="16"/>
        <v>0</v>
      </c>
      <c r="K153" s="123">
        <f t="shared" si="16"/>
        <v>0</v>
      </c>
      <c r="L153" s="122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0</v>
      </c>
      <c r="J154" s="140">
        <f t="shared" si="16"/>
        <v>0</v>
      </c>
      <c r="K154" s="132">
        <f t="shared" si="16"/>
        <v>0</v>
      </c>
      <c r="L154" s="131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0</v>
      </c>
      <c r="J155" s="134">
        <f>SUM(J156:J157)</f>
        <v>0</v>
      </c>
      <c r="K155" s="123">
        <f>SUM(K156:K157)</f>
        <v>0</v>
      </c>
      <c r="L155" s="122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0</v>
      </c>
      <c r="J156" s="142">
        <v>0</v>
      </c>
      <c r="K156" s="142">
        <v>0</v>
      </c>
      <c r="L156" s="142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7900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7900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7900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7900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7900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7900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27800</v>
      </c>
      <c r="J368" s="137">
        <f>SUM(J34+J184)</f>
        <v>0</v>
      </c>
      <c r="K368" s="137">
        <f>SUM(K34+K184)</f>
        <v>0</v>
      </c>
      <c r="L368" s="137">
        <f>SUM(L34+L184)</f>
        <v>0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4.7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zoomScaleNormal="100" workbookViewId="0">
      <selection activeCell="K31" sqref="K31"/>
    </sheetView>
  </sheetViews>
  <sheetFormatPr defaultRowHeight="15"/>
  <cols>
    <col min="1" max="1" width="6.42578125" style="159" customWidth="1"/>
    <col min="2" max="2" width="13.7109375" style="159" customWidth="1"/>
    <col min="3" max="3" width="11.5703125" style="159" customWidth="1"/>
    <col min="4" max="4" width="9.140625" style="159"/>
    <col min="5" max="5" width="7.140625" style="159" customWidth="1"/>
    <col min="6" max="6" width="13.7109375" style="159" customWidth="1"/>
    <col min="7" max="7" width="10" style="159" customWidth="1"/>
    <col min="8" max="8" width="13.5703125" style="159" customWidth="1"/>
    <col min="9" max="9" width="9.140625" style="15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367" t="s">
        <v>249</v>
      </c>
      <c r="B2" s="367"/>
      <c r="C2" s="367"/>
      <c r="D2" s="367"/>
      <c r="E2" s="367"/>
      <c r="F2" s="367"/>
      <c r="G2" s="367"/>
      <c r="H2" s="367"/>
    </row>
    <row r="3" spans="1:8">
      <c r="A3" s="368" t="s">
        <v>250</v>
      </c>
      <c r="B3" s="368"/>
      <c r="C3" s="368"/>
      <c r="D3" s="368"/>
      <c r="E3" s="368"/>
      <c r="F3" s="368"/>
      <c r="G3" s="368"/>
      <c r="H3" s="368"/>
    </row>
    <row r="6" spans="1:8">
      <c r="A6" s="369" t="s">
        <v>251</v>
      </c>
      <c r="B6" s="369"/>
      <c r="C6" s="369"/>
      <c r="D6" s="369"/>
      <c r="E6" s="369"/>
      <c r="F6" s="369"/>
      <c r="G6" s="369"/>
      <c r="H6" s="369"/>
    </row>
    <row r="9" spans="1:8" ht="15.75">
      <c r="A9" s="370" t="s">
        <v>252</v>
      </c>
      <c r="B9" s="370"/>
      <c r="C9" s="370"/>
      <c r="D9" s="370"/>
      <c r="E9" s="370"/>
      <c r="F9" s="370"/>
      <c r="G9" s="370"/>
      <c r="H9" s="370"/>
    </row>
    <row r="10" spans="1:8">
      <c r="D10" s="160"/>
    </row>
    <row r="11" spans="1:8">
      <c r="C11" s="369" t="s">
        <v>382</v>
      </c>
      <c r="D11" s="369"/>
      <c r="E11" s="369"/>
      <c r="F11" s="369"/>
    </row>
    <row r="12" spans="1:8">
      <c r="B12" s="371" t="s">
        <v>253</v>
      </c>
      <c r="C12" s="371"/>
      <c r="D12" s="371"/>
      <c r="E12" s="371"/>
      <c r="F12" s="371"/>
      <c r="G12" s="371"/>
    </row>
    <row r="14" spans="1:8">
      <c r="A14" s="372" t="s">
        <v>254</v>
      </c>
      <c r="B14" s="372"/>
      <c r="C14" s="161" t="s">
        <v>255</v>
      </c>
      <c r="D14" s="162"/>
      <c r="E14" s="162"/>
      <c r="F14" s="162"/>
      <c r="G14" s="162"/>
      <c r="H14" s="162"/>
    </row>
    <row r="15" spans="1:8">
      <c r="A15" s="373" t="s">
        <v>256</v>
      </c>
      <c r="B15" s="373"/>
      <c r="C15" s="373"/>
      <c r="D15" s="373"/>
      <c r="E15" s="373"/>
      <c r="F15" s="373"/>
      <c r="G15" s="373"/>
      <c r="H15" s="373"/>
    </row>
    <row r="16" spans="1:8" ht="28.5">
      <c r="A16" s="171" t="s">
        <v>257</v>
      </c>
      <c r="B16" s="171" t="s">
        <v>258</v>
      </c>
      <c r="C16" s="374" t="s">
        <v>259</v>
      </c>
      <c r="D16" s="375"/>
      <c r="E16" s="376"/>
      <c r="F16" s="171" t="s">
        <v>260</v>
      </c>
      <c r="G16" s="172" t="s">
        <v>261</v>
      </c>
      <c r="H16" s="172" t="s">
        <v>262</v>
      </c>
    </row>
    <row r="17" spans="1:8">
      <c r="A17" s="163">
        <v>1</v>
      </c>
      <c r="B17" s="164" t="s">
        <v>27</v>
      </c>
      <c r="C17" s="366" t="s">
        <v>263</v>
      </c>
      <c r="D17" s="366"/>
      <c r="E17" s="366"/>
      <c r="F17" s="165" t="s">
        <v>264</v>
      </c>
      <c r="G17" s="166">
        <v>1</v>
      </c>
      <c r="H17" s="167">
        <v>40011.08</v>
      </c>
    </row>
    <row r="18" spans="1:8">
      <c r="A18" s="163"/>
      <c r="B18" s="164"/>
      <c r="C18" s="377" t="s">
        <v>265</v>
      </c>
      <c r="D18" s="377"/>
      <c r="E18" s="377"/>
      <c r="F18" s="168" t="s">
        <v>264</v>
      </c>
      <c r="G18" s="169">
        <v>1</v>
      </c>
      <c r="H18" s="170">
        <f>0+H17</f>
        <v>40011.08</v>
      </c>
    </row>
    <row r="19" spans="1:8">
      <c r="A19" s="163">
        <v>2</v>
      </c>
      <c r="B19" s="164" t="s">
        <v>27</v>
      </c>
      <c r="C19" s="366" t="s">
        <v>263</v>
      </c>
      <c r="D19" s="366"/>
      <c r="E19" s="366"/>
      <c r="F19" s="165" t="s">
        <v>266</v>
      </c>
      <c r="G19" s="166">
        <v>1</v>
      </c>
      <c r="H19" s="167">
        <v>7521.67</v>
      </c>
    </row>
    <row r="20" spans="1:8">
      <c r="A20" s="163"/>
      <c r="B20" s="164"/>
      <c r="C20" s="377" t="s">
        <v>265</v>
      </c>
      <c r="D20" s="377"/>
      <c r="E20" s="377"/>
      <c r="F20" s="168" t="s">
        <v>266</v>
      </c>
      <c r="G20" s="169">
        <v>1</v>
      </c>
      <c r="H20" s="170">
        <f>0+H19</f>
        <v>7521.67</v>
      </c>
    </row>
    <row r="21" spans="1:8">
      <c r="A21" s="163">
        <v>3</v>
      </c>
      <c r="B21" s="164" t="s">
        <v>27</v>
      </c>
      <c r="C21" s="366" t="s">
        <v>263</v>
      </c>
      <c r="D21" s="366"/>
      <c r="E21" s="366"/>
      <c r="F21" s="165" t="s">
        <v>267</v>
      </c>
      <c r="G21" s="166">
        <v>1</v>
      </c>
      <c r="H21" s="167">
        <v>145599.97</v>
      </c>
    </row>
    <row r="22" spans="1:8">
      <c r="A22" s="163"/>
      <c r="B22" s="164"/>
      <c r="C22" s="377" t="s">
        <v>265</v>
      </c>
      <c r="D22" s="377"/>
      <c r="E22" s="377"/>
      <c r="F22" s="168" t="s">
        <v>267</v>
      </c>
      <c r="G22" s="169">
        <v>1</v>
      </c>
      <c r="H22" s="170">
        <f>0+H21</f>
        <v>145599.97</v>
      </c>
    </row>
    <row r="23" spans="1:8">
      <c r="A23" s="163">
        <v>4</v>
      </c>
      <c r="B23" s="164" t="s">
        <v>245</v>
      </c>
      <c r="C23" s="366" t="s">
        <v>263</v>
      </c>
      <c r="D23" s="366"/>
      <c r="E23" s="366"/>
      <c r="F23" s="165" t="s">
        <v>268</v>
      </c>
      <c r="G23" s="166">
        <v>9</v>
      </c>
      <c r="H23" s="167">
        <v>14694.18</v>
      </c>
    </row>
    <row r="24" spans="1:8">
      <c r="A24" s="163"/>
      <c r="B24" s="164"/>
      <c r="C24" s="377" t="s">
        <v>265</v>
      </c>
      <c r="D24" s="377"/>
      <c r="E24" s="377"/>
      <c r="F24" s="168" t="s">
        <v>268</v>
      </c>
      <c r="G24" s="169">
        <v>9</v>
      </c>
      <c r="H24" s="170">
        <f>0+H23</f>
        <v>14694.18</v>
      </c>
    </row>
    <row r="25" spans="1:8">
      <c r="A25" s="163">
        <v>5</v>
      </c>
      <c r="B25" s="164" t="s">
        <v>245</v>
      </c>
      <c r="C25" s="366" t="s">
        <v>269</v>
      </c>
      <c r="D25" s="366"/>
      <c r="E25" s="366"/>
      <c r="F25" s="165" t="s">
        <v>264</v>
      </c>
      <c r="G25" s="166">
        <v>1</v>
      </c>
      <c r="H25" s="167">
        <v>915.09</v>
      </c>
    </row>
    <row r="26" spans="1:8">
      <c r="A26" s="163">
        <v>6</v>
      </c>
      <c r="B26" s="164" t="s">
        <v>245</v>
      </c>
      <c r="C26" s="366" t="s">
        <v>263</v>
      </c>
      <c r="D26" s="366"/>
      <c r="E26" s="366"/>
      <c r="F26" s="165" t="s">
        <v>264</v>
      </c>
      <c r="G26" s="166">
        <v>1</v>
      </c>
      <c r="H26" s="167">
        <v>79149.8</v>
      </c>
    </row>
    <row r="27" spans="1:8">
      <c r="A27" s="163"/>
      <c r="B27" s="164"/>
      <c r="C27" s="377" t="s">
        <v>265</v>
      </c>
      <c r="D27" s="377"/>
      <c r="E27" s="377"/>
      <c r="F27" s="168" t="s">
        <v>264</v>
      </c>
      <c r="G27" s="169">
        <v>1</v>
      </c>
      <c r="H27" s="170">
        <f>0+H25+H26</f>
        <v>80064.89</v>
      </c>
    </row>
    <row r="28" spans="1:8">
      <c r="A28" s="163">
        <v>7</v>
      </c>
      <c r="B28" s="164" t="s">
        <v>245</v>
      </c>
      <c r="C28" s="366" t="s">
        <v>269</v>
      </c>
      <c r="D28" s="366"/>
      <c r="E28" s="366"/>
      <c r="F28" s="165" t="s">
        <v>266</v>
      </c>
      <c r="G28" s="166">
        <v>1</v>
      </c>
      <c r="H28" s="167">
        <v>1574.17</v>
      </c>
    </row>
    <row r="29" spans="1:8">
      <c r="A29" s="163">
        <v>8</v>
      </c>
      <c r="B29" s="164" t="s">
        <v>245</v>
      </c>
      <c r="C29" s="366" t="s">
        <v>263</v>
      </c>
      <c r="D29" s="366"/>
      <c r="E29" s="366"/>
      <c r="F29" s="165" t="s">
        <v>266</v>
      </c>
      <c r="G29" s="166">
        <v>1</v>
      </c>
      <c r="H29" s="167">
        <v>9533.08</v>
      </c>
    </row>
    <row r="30" spans="1:8">
      <c r="A30" s="163"/>
      <c r="B30" s="164"/>
      <c r="C30" s="377" t="s">
        <v>265</v>
      </c>
      <c r="D30" s="377"/>
      <c r="E30" s="377"/>
      <c r="F30" s="168" t="s">
        <v>266</v>
      </c>
      <c r="G30" s="169">
        <v>1</v>
      </c>
      <c r="H30" s="170">
        <f>0+H28+H29</f>
        <v>11107.25</v>
      </c>
    </row>
    <row r="31" spans="1:8">
      <c r="A31" s="163">
        <v>9</v>
      </c>
      <c r="B31" s="164" t="s">
        <v>245</v>
      </c>
      <c r="C31" s="366" t="s">
        <v>263</v>
      </c>
      <c r="D31" s="366"/>
      <c r="E31" s="366"/>
      <c r="F31" s="165" t="s">
        <v>267</v>
      </c>
      <c r="G31" s="166">
        <v>1</v>
      </c>
      <c r="H31" s="167">
        <v>146911.21</v>
      </c>
    </row>
    <row r="32" spans="1:8">
      <c r="A32" s="163"/>
      <c r="B32" s="164"/>
      <c r="C32" s="377" t="s">
        <v>265</v>
      </c>
      <c r="D32" s="377"/>
      <c r="E32" s="377"/>
      <c r="F32" s="168" t="s">
        <v>267</v>
      </c>
      <c r="G32" s="169">
        <v>1</v>
      </c>
      <c r="H32" s="170">
        <f>0+H31</f>
        <v>146911.21</v>
      </c>
    </row>
    <row r="33" spans="1:8">
      <c r="C33" s="379"/>
      <c r="D33" s="379"/>
      <c r="E33" s="379"/>
    </row>
    <row r="35" spans="1:8">
      <c r="A35" s="380" t="s">
        <v>229</v>
      </c>
      <c r="B35" s="380"/>
      <c r="C35" s="380"/>
      <c r="D35" s="380"/>
      <c r="E35" s="381" t="s">
        <v>230</v>
      </c>
      <c r="F35" s="381"/>
      <c r="G35" s="381"/>
      <c r="H35" s="381"/>
    </row>
    <row r="36" spans="1:8">
      <c r="E36" s="378" t="s">
        <v>270</v>
      </c>
      <c r="F36" s="378"/>
      <c r="G36" s="378"/>
      <c r="H36" s="378"/>
    </row>
    <row r="39" spans="1:8" ht="39.75" customHeight="1">
      <c r="A39" s="380" t="s">
        <v>306</v>
      </c>
      <c r="B39" s="380"/>
      <c r="C39" s="380"/>
      <c r="D39" s="380"/>
      <c r="E39" s="381" t="s">
        <v>307</v>
      </c>
      <c r="F39" s="381"/>
      <c r="G39" s="381"/>
      <c r="H39" s="381"/>
    </row>
    <row r="40" spans="1:8">
      <c r="E40" s="378" t="s">
        <v>270</v>
      </c>
      <c r="F40" s="378"/>
      <c r="G40" s="378"/>
      <c r="H40" s="378"/>
    </row>
    <row r="42" spans="1:8">
      <c r="A42" s="36" t="s">
        <v>438</v>
      </c>
    </row>
  </sheetData>
  <mergeCells count="32">
    <mergeCell ref="E40:H40"/>
    <mergeCell ref="C32:E32"/>
    <mergeCell ref="C33:E33"/>
    <mergeCell ref="A35:D35"/>
    <mergeCell ref="E35:H35"/>
    <mergeCell ref="E36:H36"/>
    <mergeCell ref="A39:D39"/>
    <mergeCell ref="E39:H39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zoomScaleNormal="100" workbookViewId="0">
      <selection activeCell="A28" sqref="A28:D28"/>
    </sheetView>
  </sheetViews>
  <sheetFormatPr defaultRowHeight="15"/>
  <cols>
    <col min="1" max="1" width="6.42578125" style="159" customWidth="1"/>
    <col min="2" max="2" width="13.7109375" style="159" customWidth="1"/>
    <col min="3" max="3" width="11.5703125" style="159" customWidth="1"/>
    <col min="4" max="4" width="9.140625" style="159"/>
    <col min="5" max="5" width="7.140625" style="159" customWidth="1"/>
    <col min="6" max="6" width="13.7109375" style="159" customWidth="1"/>
    <col min="7" max="7" width="10" style="159" customWidth="1"/>
    <col min="8" max="8" width="13.5703125" style="159" customWidth="1"/>
    <col min="9" max="9" width="9.140625" style="15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367" t="s">
        <v>249</v>
      </c>
      <c r="B2" s="367"/>
      <c r="C2" s="367"/>
      <c r="D2" s="367"/>
      <c r="E2" s="367"/>
      <c r="F2" s="367"/>
      <c r="G2" s="367"/>
      <c r="H2" s="367"/>
    </row>
    <row r="3" spans="1:8">
      <c r="A3" s="368" t="s">
        <v>250</v>
      </c>
      <c r="B3" s="368"/>
      <c r="C3" s="368"/>
      <c r="D3" s="368"/>
      <c r="E3" s="368"/>
      <c r="F3" s="368"/>
      <c r="G3" s="368"/>
      <c r="H3" s="368"/>
    </row>
    <row r="6" spans="1:8">
      <c r="A6" s="369" t="s">
        <v>251</v>
      </c>
      <c r="B6" s="369"/>
      <c r="C6" s="369"/>
      <c r="D6" s="369"/>
      <c r="E6" s="369"/>
      <c r="F6" s="369"/>
      <c r="G6" s="369"/>
      <c r="H6" s="369"/>
    </row>
    <row r="9" spans="1:8" ht="15.75">
      <c r="A9" s="370" t="s">
        <v>252</v>
      </c>
      <c r="B9" s="370"/>
      <c r="C9" s="370"/>
      <c r="D9" s="370"/>
      <c r="E9" s="370"/>
      <c r="F9" s="370"/>
      <c r="G9" s="370"/>
      <c r="H9" s="370"/>
    </row>
    <row r="10" spans="1:8">
      <c r="D10" s="160"/>
    </row>
    <row r="11" spans="1:8">
      <c r="C11" s="369" t="s">
        <v>382</v>
      </c>
      <c r="D11" s="369"/>
      <c r="E11" s="369"/>
      <c r="F11" s="369"/>
    </row>
    <row r="12" spans="1:8">
      <c r="B12" s="371" t="s">
        <v>253</v>
      </c>
      <c r="C12" s="371"/>
      <c r="D12" s="371"/>
      <c r="E12" s="371"/>
      <c r="F12" s="371"/>
      <c r="G12" s="371"/>
    </row>
    <row r="14" spans="1:8">
      <c r="A14" s="372" t="s">
        <v>254</v>
      </c>
      <c r="B14" s="372"/>
      <c r="C14" s="161" t="s">
        <v>255</v>
      </c>
      <c r="D14" s="162"/>
      <c r="E14" s="162"/>
      <c r="F14" s="162"/>
      <c r="G14" s="162"/>
      <c r="H14" s="162"/>
    </row>
    <row r="15" spans="1:8">
      <c r="A15" s="373" t="s">
        <v>256</v>
      </c>
      <c r="B15" s="373"/>
      <c r="C15" s="373"/>
      <c r="D15" s="373"/>
      <c r="E15" s="373"/>
      <c r="F15" s="373"/>
      <c r="G15" s="373"/>
      <c r="H15" s="373"/>
    </row>
    <row r="16" spans="1:8" ht="28.5">
      <c r="A16" s="171" t="s">
        <v>257</v>
      </c>
      <c r="B16" s="171" t="s">
        <v>258</v>
      </c>
      <c r="C16" s="374" t="s">
        <v>259</v>
      </c>
      <c r="D16" s="375"/>
      <c r="E16" s="376"/>
      <c r="F16" s="171" t="s">
        <v>260</v>
      </c>
      <c r="G16" s="172" t="s">
        <v>261</v>
      </c>
      <c r="H16" s="172" t="s">
        <v>262</v>
      </c>
    </row>
    <row r="17" spans="1:8">
      <c r="A17" s="163">
        <v>1</v>
      </c>
      <c r="B17" s="164" t="s">
        <v>27</v>
      </c>
      <c r="C17" s="366" t="s">
        <v>263</v>
      </c>
      <c r="D17" s="366"/>
      <c r="E17" s="366"/>
      <c r="F17" s="165" t="s">
        <v>240</v>
      </c>
      <c r="G17" s="166" t="s">
        <v>240</v>
      </c>
      <c r="H17" s="167">
        <v>193132.72</v>
      </c>
    </row>
    <row r="18" spans="1:8">
      <c r="A18" s="163"/>
      <c r="B18" s="164"/>
      <c r="C18" s="377" t="s">
        <v>265</v>
      </c>
      <c r="D18" s="377"/>
      <c r="E18" s="377"/>
      <c r="F18" s="168" t="s">
        <v>240</v>
      </c>
      <c r="G18" s="169" t="s">
        <v>240</v>
      </c>
      <c r="H18" s="170">
        <f>0+H17</f>
        <v>193132.72</v>
      </c>
    </row>
    <row r="19" spans="1:8">
      <c r="A19" s="163">
        <v>2</v>
      </c>
      <c r="B19" s="164" t="s">
        <v>245</v>
      </c>
      <c r="C19" s="366" t="s">
        <v>269</v>
      </c>
      <c r="D19" s="366"/>
      <c r="E19" s="366"/>
      <c r="F19" s="165" t="s">
        <v>240</v>
      </c>
      <c r="G19" s="166" t="s">
        <v>240</v>
      </c>
      <c r="H19" s="167">
        <v>2489.2600000000002</v>
      </c>
    </row>
    <row r="20" spans="1:8">
      <c r="A20" s="163">
        <v>3</v>
      </c>
      <c r="B20" s="164" t="s">
        <v>245</v>
      </c>
      <c r="C20" s="366" t="s">
        <v>263</v>
      </c>
      <c r="D20" s="366"/>
      <c r="E20" s="366"/>
      <c r="F20" s="165" t="s">
        <v>240</v>
      </c>
      <c r="G20" s="166" t="s">
        <v>240</v>
      </c>
      <c r="H20" s="167">
        <v>250288.27</v>
      </c>
    </row>
    <row r="21" spans="1:8">
      <c r="A21" s="163"/>
      <c r="B21" s="164"/>
      <c r="C21" s="377" t="s">
        <v>265</v>
      </c>
      <c r="D21" s="377"/>
      <c r="E21" s="377"/>
      <c r="F21" s="168" t="s">
        <v>240</v>
      </c>
      <c r="G21" s="169" t="s">
        <v>240</v>
      </c>
      <c r="H21" s="170">
        <f>0+H19+H20</f>
        <v>252777.53</v>
      </c>
    </row>
    <row r="22" spans="1:8">
      <c r="C22" s="379"/>
      <c r="D22" s="379"/>
      <c r="E22" s="379"/>
    </row>
    <row r="24" spans="1:8">
      <c r="A24" s="380" t="s">
        <v>229</v>
      </c>
      <c r="B24" s="380"/>
      <c r="C24" s="380"/>
      <c r="D24" s="380"/>
      <c r="E24" s="381" t="s">
        <v>230</v>
      </c>
      <c r="F24" s="381"/>
      <c r="G24" s="381"/>
      <c r="H24" s="381"/>
    </row>
    <row r="25" spans="1:8">
      <c r="E25" s="378" t="s">
        <v>270</v>
      </c>
      <c r="F25" s="378"/>
      <c r="G25" s="378"/>
      <c r="H25" s="378"/>
    </row>
    <row r="28" spans="1:8" ht="30" customHeight="1">
      <c r="A28" s="380" t="s">
        <v>306</v>
      </c>
      <c r="B28" s="380"/>
      <c r="C28" s="380"/>
      <c r="D28" s="380"/>
      <c r="E28" s="381" t="s">
        <v>307</v>
      </c>
      <c r="F28" s="381"/>
      <c r="G28" s="381"/>
      <c r="H28" s="381"/>
    </row>
    <row r="29" spans="1:8">
      <c r="E29" s="378" t="s">
        <v>270</v>
      </c>
      <c r="F29" s="378"/>
      <c r="G29" s="378"/>
      <c r="H29" s="378"/>
    </row>
    <row r="31" spans="1:8">
      <c r="A31" s="36" t="s">
        <v>438</v>
      </c>
    </row>
  </sheetData>
  <mergeCells count="21">
    <mergeCell ref="A28:D28"/>
    <mergeCell ref="E28:H28"/>
    <mergeCell ref="E29:H29"/>
    <mergeCell ref="C20:E20"/>
    <mergeCell ref="C21:E21"/>
    <mergeCell ref="C22:E22"/>
    <mergeCell ref="A24:D24"/>
    <mergeCell ref="E24:H24"/>
    <mergeCell ref="E25:H25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53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/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>
      <c r="A27" s="328" t="s">
        <v>240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/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/>
      <c r="J29" s="43"/>
      <c r="K29" s="32"/>
      <c r="L29" s="32"/>
      <c r="M29" s="30"/>
    </row>
    <row r="30" spans="1:13">
      <c r="A30" s="331"/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1863700</v>
      </c>
      <c r="J34" s="122">
        <f>SUM(J35+J46+J65+J86+J93+J113+J139+J158+J168)</f>
        <v>494400</v>
      </c>
      <c r="K34" s="123">
        <f>SUM(K35+K46+K65+K86+K93+K113+K139+K158+K168)</f>
        <v>443612</v>
      </c>
      <c r="L34" s="122">
        <f>SUM(L35+L46+L65+L86+L93+L113+L139+L158+L168)</f>
        <v>443612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1548800</v>
      </c>
      <c r="J35" s="122">
        <f>SUM(J36+J42)</f>
        <v>387100</v>
      </c>
      <c r="K35" s="124">
        <f>SUM(K36+K42)</f>
        <v>354470.51</v>
      </c>
      <c r="L35" s="125">
        <f>SUM(L36+L42)</f>
        <v>354470.51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1525800</v>
      </c>
      <c r="J36" s="122">
        <f>SUM(J37)</f>
        <v>381400</v>
      </c>
      <c r="K36" s="123">
        <f>SUM(K37)</f>
        <v>349280.36</v>
      </c>
      <c r="L36" s="122">
        <f>SUM(L37)</f>
        <v>349280.36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1525800</v>
      </c>
      <c r="J37" s="122">
        <f t="shared" ref="J37:L38" si="0">SUM(J38)</f>
        <v>381400</v>
      </c>
      <c r="K37" s="122">
        <f t="shared" si="0"/>
        <v>349280.36</v>
      </c>
      <c r="L37" s="122">
        <f t="shared" si="0"/>
        <v>349280.36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1525800</v>
      </c>
      <c r="J38" s="123">
        <f t="shared" si="0"/>
        <v>381400</v>
      </c>
      <c r="K38" s="123">
        <f t="shared" si="0"/>
        <v>349280.36</v>
      </c>
      <c r="L38" s="123">
        <f t="shared" si="0"/>
        <v>349280.36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1525800</v>
      </c>
      <c r="J39" s="127">
        <v>381400</v>
      </c>
      <c r="K39" s="127">
        <v>349280.36</v>
      </c>
      <c r="L39" s="127">
        <v>349280.36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23000</v>
      </c>
      <c r="J42" s="122">
        <f t="shared" si="1"/>
        <v>5700</v>
      </c>
      <c r="K42" s="123">
        <f t="shared" si="1"/>
        <v>5190.1499999999996</v>
      </c>
      <c r="L42" s="122">
        <f t="shared" si="1"/>
        <v>5190.1499999999996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23000</v>
      </c>
      <c r="J43" s="122">
        <f t="shared" si="1"/>
        <v>5700</v>
      </c>
      <c r="K43" s="122">
        <f t="shared" si="1"/>
        <v>5190.1499999999996</v>
      </c>
      <c r="L43" s="122">
        <f t="shared" si="1"/>
        <v>5190.1499999999996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23000</v>
      </c>
      <c r="J44" s="122">
        <f t="shared" si="1"/>
        <v>5700</v>
      </c>
      <c r="K44" s="122">
        <f t="shared" si="1"/>
        <v>5190.1499999999996</v>
      </c>
      <c r="L44" s="122">
        <f t="shared" si="1"/>
        <v>5190.1499999999996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23000</v>
      </c>
      <c r="J45" s="127">
        <v>5700</v>
      </c>
      <c r="K45" s="127">
        <v>5190.1499999999996</v>
      </c>
      <c r="L45" s="127">
        <v>5190.1499999999996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292400</v>
      </c>
      <c r="J46" s="130">
        <f t="shared" si="2"/>
        <v>100700</v>
      </c>
      <c r="K46" s="129">
        <f t="shared" si="2"/>
        <v>83672.87000000001</v>
      </c>
      <c r="L46" s="129">
        <f t="shared" si="2"/>
        <v>83672.87000000001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292400</v>
      </c>
      <c r="J47" s="123">
        <f t="shared" si="2"/>
        <v>100700</v>
      </c>
      <c r="K47" s="122">
        <f t="shared" si="2"/>
        <v>83672.87000000001</v>
      </c>
      <c r="L47" s="123">
        <f t="shared" si="2"/>
        <v>83672.87000000001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292400</v>
      </c>
      <c r="J48" s="123">
        <f t="shared" si="2"/>
        <v>100700</v>
      </c>
      <c r="K48" s="125">
        <f t="shared" si="2"/>
        <v>83672.87000000001</v>
      </c>
      <c r="L48" s="125">
        <f t="shared" si="2"/>
        <v>83672.87000000001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292400</v>
      </c>
      <c r="J49" s="131">
        <f>SUM(J50:J64)</f>
        <v>100700</v>
      </c>
      <c r="K49" s="132">
        <f>SUM(K50:K64)</f>
        <v>83672.87000000001</v>
      </c>
      <c r="L49" s="132">
        <f>SUM(L50:L64)</f>
        <v>83672.87000000001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67100</v>
      </c>
      <c r="J50" s="127">
        <v>17400</v>
      </c>
      <c r="K50" s="127">
        <v>12386.46</v>
      </c>
      <c r="L50" s="127">
        <v>12386.46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800</v>
      </c>
      <c r="J51" s="127">
        <v>200</v>
      </c>
      <c r="K51" s="127">
        <v>39.340000000000003</v>
      </c>
      <c r="L51" s="127">
        <v>39.340000000000003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3100</v>
      </c>
      <c r="J52" s="127">
        <v>700</v>
      </c>
      <c r="K52" s="127">
        <v>454.38</v>
      </c>
      <c r="L52" s="127">
        <v>454.38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5200</v>
      </c>
      <c r="J53" s="127">
        <v>1300</v>
      </c>
      <c r="K53" s="127">
        <v>839.46</v>
      </c>
      <c r="L53" s="127">
        <v>839.46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3900</v>
      </c>
      <c r="J54" s="127">
        <v>1000</v>
      </c>
      <c r="K54" s="127">
        <v>213.15</v>
      </c>
      <c r="L54" s="127">
        <v>213.15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1600</v>
      </c>
      <c r="J55" s="127">
        <v>300</v>
      </c>
      <c r="K55" s="127">
        <v>33.99</v>
      </c>
      <c r="L55" s="127">
        <v>33.99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23100</v>
      </c>
      <c r="J58" s="127">
        <v>2100</v>
      </c>
      <c r="K58" s="127">
        <v>1326.51</v>
      </c>
      <c r="L58" s="127">
        <v>1326.51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6200</v>
      </c>
      <c r="J59" s="127">
        <v>1500</v>
      </c>
      <c r="K59" s="127">
        <v>271.45999999999998</v>
      </c>
      <c r="L59" s="127">
        <v>271.45999999999998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119900</v>
      </c>
      <c r="J61" s="127">
        <v>62600</v>
      </c>
      <c r="K61" s="127">
        <v>62301.7</v>
      </c>
      <c r="L61" s="127">
        <v>62301.7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13000</v>
      </c>
      <c r="J62" s="127">
        <v>3300</v>
      </c>
      <c r="K62" s="127">
        <v>1633.32</v>
      </c>
      <c r="L62" s="127">
        <v>1633.32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48500</v>
      </c>
      <c r="J64" s="127">
        <v>10300</v>
      </c>
      <c r="K64" s="127">
        <v>4173.1000000000004</v>
      </c>
      <c r="L64" s="127">
        <v>4173.1000000000004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22500</v>
      </c>
      <c r="J139" s="134">
        <f>SUM(J140+J145+J153)</f>
        <v>6600</v>
      </c>
      <c r="K139" s="123">
        <f>SUM(K140+K145+K153)</f>
        <v>5468.62</v>
      </c>
      <c r="L139" s="122">
        <f>SUM(L140+L145+L153)</f>
        <v>5468.62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22500</v>
      </c>
      <c r="J153" s="134">
        <f t="shared" si="16"/>
        <v>6600</v>
      </c>
      <c r="K153" s="123">
        <f t="shared" si="16"/>
        <v>5468.62</v>
      </c>
      <c r="L153" s="122">
        <f t="shared" si="16"/>
        <v>5468.62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22500</v>
      </c>
      <c r="J154" s="140">
        <f t="shared" si="16"/>
        <v>6600</v>
      </c>
      <c r="K154" s="132">
        <f t="shared" si="16"/>
        <v>5468.62</v>
      </c>
      <c r="L154" s="131">
        <f t="shared" si="16"/>
        <v>5468.62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22500</v>
      </c>
      <c r="J155" s="134">
        <f>SUM(J156:J157)</f>
        <v>6600</v>
      </c>
      <c r="K155" s="123">
        <f>SUM(K156:K157)</f>
        <v>5468.62</v>
      </c>
      <c r="L155" s="122">
        <f>SUM(L156:L157)</f>
        <v>5468.62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22500</v>
      </c>
      <c r="J156" s="142">
        <v>6600</v>
      </c>
      <c r="K156" s="142">
        <v>5468.62</v>
      </c>
      <c r="L156" s="142">
        <v>5468.62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20700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20700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20700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20700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20700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20700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1884400</v>
      </c>
      <c r="J368" s="137">
        <f>SUM(J34+J184)</f>
        <v>494400</v>
      </c>
      <c r="K368" s="137">
        <f>SUM(K34+K184)</f>
        <v>443612</v>
      </c>
      <c r="L368" s="137">
        <f>SUM(L34+L184)</f>
        <v>443612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7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  <c r="F376" s="198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Normal="100" workbookViewId="0">
      <selection activeCell="J24" sqref="J24:K24"/>
    </sheetView>
  </sheetViews>
  <sheetFormatPr defaultRowHeight="15"/>
  <cols>
    <col min="5" max="5" width="11.7109375" customWidth="1"/>
    <col min="6" max="6" width="4.28515625" customWidth="1"/>
    <col min="7" max="7" width="10" bestFit="1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9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52"/>
      <c r="M1" s="252" t="s">
        <v>271</v>
      </c>
      <c r="N1" s="252"/>
      <c r="O1" s="252"/>
      <c r="P1" s="236"/>
      <c r="Q1" s="236"/>
      <c r="R1" s="236"/>
      <c r="S1" s="236"/>
    </row>
    <row r="2" spans="1:19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52"/>
      <c r="M2" s="252" t="s">
        <v>272</v>
      </c>
      <c r="N2" s="252"/>
      <c r="O2" s="252"/>
      <c r="P2" s="236"/>
      <c r="Q2" s="236"/>
      <c r="R2" s="236"/>
      <c r="S2" s="236"/>
    </row>
    <row r="3" spans="1:19">
      <c r="A3" s="236"/>
      <c r="B3" s="252"/>
      <c r="C3" s="252"/>
      <c r="D3" s="252"/>
      <c r="E3" s="252"/>
      <c r="F3" s="252"/>
      <c r="G3" s="236"/>
      <c r="H3" s="236"/>
      <c r="I3" s="236"/>
      <c r="J3" s="236"/>
      <c r="K3" s="236"/>
      <c r="L3" s="252"/>
      <c r="M3" s="252" t="s">
        <v>273</v>
      </c>
      <c r="N3" s="252"/>
      <c r="O3" s="252"/>
      <c r="P3" s="236"/>
      <c r="Q3" s="236"/>
      <c r="R3" s="236"/>
      <c r="S3" s="236"/>
    </row>
    <row r="4" spans="1:19">
      <c r="A4" s="236"/>
      <c r="B4" s="437" t="s">
        <v>394</v>
      </c>
      <c r="C4" s="437"/>
      <c r="D4" s="437"/>
      <c r="E4" s="437"/>
      <c r="F4" s="252"/>
      <c r="G4" s="252"/>
      <c r="H4" s="236"/>
      <c r="I4" s="236"/>
      <c r="J4" s="236"/>
      <c r="K4" s="236"/>
      <c r="L4" s="252"/>
      <c r="M4" s="252" t="s">
        <v>274</v>
      </c>
      <c r="N4" s="252"/>
      <c r="O4" s="252"/>
      <c r="P4" s="236"/>
      <c r="Q4" s="236"/>
      <c r="R4" s="236"/>
      <c r="S4" s="236"/>
    </row>
    <row r="5" spans="1:19" ht="16.5" customHeight="1">
      <c r="A5" s="236"/>
      <c r="B5" s="418" t="s">
        <v>250</v>
      </c>
      <c r="C5" s="418"/>
      <c r="D5" s="418"/>
      <c r="E5" s="418"/>
      <c r="F5" s="236"/>
      <c r="G5" s="236"/>
      <c r="H5" s="236"/>
      <c r="I5" s="236"/>
      <c r="J5" s="236"/>
      <c r="K5" s="236"/>
      <c r="L5" s="252"/>
      <c r="M5" s="252" t="s">
        <v>275</v>
      </c>
      <c r="N5" s="252"/>
      <c r="O5" s="236"/>
      <c r="P5" s="236"/>
      <c r="Q5" s="236"/>
      <c r="R5" s="236"/>
      <c r="S5" s="236"/>
    </row>
    <row r="6" spans="1:19" ht="9.75" customHeight="1">
      <c r="A6" s="236"/>
      <c r="B6" s="254"/>
      <c r="C6" s="254"/>
      <c r="D6" s="254"/>
      <c r="E6" s="254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</row>
    <row r="7" spans="1:19">
      <c r="A7" s="236"/>
      <c r="B7" s="438" t="s">
        <v>395</v>
      </c>
      <c r="C7" s="438"/>
      <c r="D7" s="438"/>
      <c r="E7" s="438"/>
      <c r="F7" s="438"/>
      <c r="G7" s="438"/>
      <c r="H7" s="438"/>
      <c r="I7" s="438"/>
      <c r="J7" s="438"/>
      <c r="K7" s="236"/>
      <c r="L7" s="236"/>
      <c r="M7" s="236"/>
      <c r="N7" s="236"/>
      <c r="O7" s="236"/>
      <c r="P7" s="236"/>
      <c r="Q7" s="236"/>
      <c r="R7" s="236"/>
      <c r="S7" s="236"/>
    </row>
    <row r="8" spans="1:19" ht="10.5" customHeight="1">
      <c r="A8" s="236"/>
      <c r="B8" s="382" t="s">
        <v>276</v>
      </c>
      <c r="C8" s="382"/>
      <c r="D8" s="382"/>
      <c r="E8" s="382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</row>
    <row r="9" spans="1:19" ht="16.5" customHeight="1">
      <c r="A9" s="251"/>
      <c r="B9" s="384"/>
      <c r="C9" s="384"/>
      <c r="D9" s="384"/>
      <c r="E9" s="384"/>
      <c r="F9" s="251"/>
      <c r="G9" s="251"/>
      <c r="H9" s="251"/>
      <c r="I9" s="251"/>
      <c r="J9" s="251"/>
      <c r="K9" s="251"/>
      <c r="L9" s="251"/>
      <c r="M9" s="390" t="s">
        <v>304</v>
      </c>
      <c r="N9" s="390"/>
      <c r="O9" s="236"/>
      <c r="P9" s="236"/>
      <c r="Q9" s="236"/>
      <c r="R9" s="236"/>
      <c r="S9" s="236"/>
    </row>
    <row r="10" spans="1:19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36"/>
      <c r="O10" s="236"/>
      <c r="P10" s="236"/>
      <c r="Q10" s="236"/>
      <c r="R10" s="236"/>
      <c r="S10" s="236"/>
    </row>
    <row r="11" spans="1:19">
      <c r="A11" s="383" t="s">
        <v>305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251"/>
      <c r="N11" s="251"/>
      <c r="O11" s="236"/>
      <c r="P11" s="236"/>
      <c r="Q11" s="236"/>
      <c r="R11" s="236"/>
      <c r="S11" s="236"/>
    </row>
    <row r="12" spans="1:19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396"/>
      <c r="N12" s="396"/>
      <c r="O12" s="236"/>
      <c r="P12" s="236"/>
      <c r="Q12" s="236"/>
      <c r="R12" s="236"/>
      <c r="S12" s="236"/>
    </row>
    <row r="13" spans="1:19">
      <c r="A13" s="236"/>
      <c r="B13" s="236"/>
      <c r="C13" s="236"/>
      <c r="D13" s="397">
        <v>44659</v>
      </c>
      <c r="E13" s="397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</row>
    <row r="14" spans="1:19" ht="12" customHeight="1">
      <c r="A14" s="236"/>
      <c r="B14" s="236"/>
      <c r="C14" s="236"/>
      <c r="D14" s="260"/>
      <c r="E14" s="261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1:19" ht="15" hidden="1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59"/>
      <c r="K15" s="236"/>
      <c r="L15" s="236"/>
      <c r="M15" s="236"/>
      <c r="N15" s="255" t="s">
        <v>277</v>
      </c>
      <c r="O15" s="236"/>
      <c r="P15" s="241"/>
      <c r="Q15" s="241"/>
      <c r="R15" s="241"/>
      <c r="S15" s="241"/>
    </row>
    <row r="16" spans="1:19">
      <c r="A16" s="237"/>
      <c r="B16" s="238"/>
      <c r="C16" s="238"/>
      <c r="D16" s="239"/>
      <c r="E16" s="391" t="s">
        <v>278</v>
      </c>
      <c r="F16" s="392"/>
      <c r="G16" s="393"/>
      <c r="H16" s="247" t="s">
        <v>279</v>
      </c>
      <c r="I16" s="239"/>
      <c r="J16" s="391" t="s">
        <v>280</v>
      </c>
      <c r="K16" s="393"/>
      <c r="L16" s="394"/>
      <c r="M16" s="395"/>
      <c r="N16" s="250" t="s">
        <v>281</v>
      </c>
      <c r="O16" s="236"/>
      <c r="P16" s="241"/>
      <c r="Q16" s="241"/>
      <c r="R16" s="241"/>
      <c r="S16" s="241"/>
    </row>
    <row r="17" spans="1:19">
      <c r="A17" s="240"/>
      <c r="B17" s="384" t="s">
        <v>282</v>
      </c>
      <c r="C17" s="384"/>
      <c r="D17" s="242"/>
      <c r="E17" s="387" t="s">
        <v>283</v>
      </c>
      <c r="F17" s="388"/>
      <c r="G17" s="389"/>
      <c r="H17" s="385" t="s">
        <v>284</v>
      </c>
      <c r="I17" s="386"/>
      <c r="J17" s="385" t="s">
        <v>285</v>
      </c>
      <c r="K17" s="386"/>
      <c r="L17" s="385" t="s">
        <v>286</v>
      </c>
      <c r="M17" s="386"/>
      <c r="N17" s="246" t="s">
        <v>287</v>
      </c>
      <c r="O17" s="236"/>
      <c r="P17" s="256"/>
      <c r="Q17" s="241"/>
      <c r="R17" s="241"/>
      <c r="S17" s="241"/>
    </row>
    <row r="18" spans="1:19">
      <c r="A18" s="240"/>
      <c r="B18" s="241"/>
      <c r="C18" s="241"/>
      <c r="D18" s="242"/>
      <c r="E18" s="398" t="s">
        <v>288</v>
      </c>
      <c r="F18" s="391" t="s">
        <v>289</v>
      </c>
      <c r="G18" s="393"/>
      <c r="H18" s="385" t="s">
        <v>290</v>
      </c>
      <c r="I18" s="386"/>
      <c r="J18" s="248" t="s">
        <v>291</v>
      </c>
      <c r="K18" s="242"/>
      <c r="L18" s="385" t="s">
        <v>285</v>
      </c>
      <c r="M18" s="386"/>
      <c r="N18" s="246" t="s">
        <v>290</v>
      </c>
      <c r="O18" s="236"/>
      <c r="P18" s="241"/>
      <c r="Q18" s="256"/>
      <c r="R18" s="256"/>
      <c r="S18" s="241"/>
    </row>
    <row r="19" spans="1:19">
      <c r="A19" s="243"/>
      <c r="B19" s="244"/>
      <c r="C19" s="244"/>
      <c r="D19" s="245"/>
      <c r="E19" s="399"/>
      <c r="F19" s="387" t="s">
        <v>292</v>
      </c>
      <c r="G19" s="389"/>
      <c r="H19" s="387" t="s">
        <v>293</v>
      </c>
      <c r="I19" s="389"/>
      <c r="J19" s="387" t="s">
        <v>293</v>
      </c>
      <c r="K19" s="389"/>
      <c r="L19" s="402"/>
      <c r="M19" s="403"/>
      <c r="N19" s="246" t="s">
        <v>293</v>
      </c>
      <c r="O19" s="236"/>
      <c r="P19" s="241"/>
      <c r="Q19" s="241"/>
      <c r="R19" s="241"/>
      <c r="S19" s="241"/>
    </row>
    <row r="20" spans="1:19">
      <c r="A20" s="431" t="s">
        <v>294</v>
      </c>
      <c r="B20" s="432"/>
      <c r="C20" s="432"/>
      <c r="D20" s="433"/>
      <c r="E20" s="400" t="s">
        <v>295</v>
      </c>
      <c r="F20" s="394" t="s">
        <v>295</v>
      </c>
      <c r="G20" s="395"/>
      <c r="H20" s="394" t="s">
        <v>295</v>
      </c>
      <c r="I20" s="395"/>
      <c r="J20" s="394" t="s">
        <v>295</v>
      </c>
      <c r="K20" s="395"/>
      <c r="L20" s="394" t="s">
        <v>295</v>
      </c>
      <c r="M20" s="395"/>
      <c r="N20" s="400"/>
      <c r="O20" s="236"/>
      <c r="P20" s="241"/>
      <c r="Q20" s="241"/>
      <c r="R20" s="241"/>
      <c r="S20" s="241"/>
    </row>
    <row r="21" spans="1:19" ht="11.25" customHeight="1">
      <c r="A21" s="434"/>
      <c r="B21" s="435"/>
      <c r="C21" s="435"/>
      <c r="D21" s="436"/>
      <c r="E21" s="401"/>
      <c r="F21" s="402"/>
      <c r="G21" s="403"/>
      <c r="H21" s="402"/>
      <c r="I21" s="403"/>
      <c r="J21" s="402"/>
      <c r="K21" s="403"/>
      <c r="L21" s="402"/>
      <c r="M21" s="403"/>
      <c r="N21" s="401"/>
      <c r="O21" s="236"/>
      <c r="P21" s="236"/>
      <c r="Q21" s="236"/>
      <c r="R21" s="236"/>
      <c r="S21" s="236"/>
    </row>
    <row r="22" spans="1:19" ht="33" customHeight="1">
      <c r="A22" s="408" t="s">
        <v>296</v>
      </c>
      <c r="B22" s="409"/>
      <c r="C22" s="409"/>
      <c r="D22" s="410"/>
      <c r="E22" s="262">
        <v>31500</v>
      </c>
      <c r="F22" s="404">
        <v>7500</v>
      </c>
      <c r="G22" s="405"/>
      <c r="H22" s="404">
        <v>6086.63</v>
      </c>
      <c r="I22" s="405"/>
      <c r="J22" s="404">
        <v>4783.71</v>
      </c>
      <c r="K22" s="405"/>
      <c r="L22" s="404">
        <v>4783.71</v>
      </c>
      <c r="M22" s="405"/>
      <c r="N22" s="262">
        <v>1302.92</v>
      </c>
      <c r="O22" s="236"/>
      <c r="P22" s="236"/>
      <c r="Q22" s="236"/>
      <c r="R22" s="236"/>
      <c r="S22" s="236"/>
    </row>
    <row r="23" spans="1:19" ht="27.75" customHeight="1">
      <c r="A23" s="408" t="s">
        <v>297</v>
      </c>
      <c r="B23" s="409"/>
      <c r="C23" s="409"/>
      <c r="D23" s="410"/>
      <c r="E23" s="262">
        <v>2700</v>
      </c>
      <c r="F23" s="404">
        <v>600</v>
      </c>
      <c r="G23" s="405"/>
      <c r="H23" s="404">
        <v>1600.3000000000002</v>
      </c>
      <c r="I23" s="405"/>
      <c r="J23" s="404"/>
      <c r="K23" s="405"/>
      <c r="L23" s="404"/>
      <c r="M23" s="405"/>
      <c r="N23" s="262">
        <v>1600.3000000000002</v>
      </c>
      <c r="O23" s="236"/>
      <c r="P23" s="236"/>
      <c r="Q23" s="236"/>
      <c r="R23" s="236"/>
      <c r="S23" s="236"/>
    </row>
    <row r="24" spans="1:19" ht="26.25" customHeight="1">
      <c r="A24" s="411" t="s">
        <v>298</v>
      </c>
      <c r="B24" s="412"/>
      <c r="C24" s="412"/>
      <c r="D24" s="413"/>
      <c r="E24" s="262">
        <v>53400</v>
      </c>
      <c r="F24" s="404">
        <v>14200</v>
      </c>
      <c r="G24" s="405"/>
      <c r="H24" s="404">
        <v>12628.390000000001</v>
      </c>
      <c r="I24" s="405"/>
      <c r="J24" s="404">
        <v>7612.22</v>
      </c>
      <c r="K24" s="405"/>
      <c r="L24" s="404">
        <v>7612.22</v>
      </c>
      <c r="M24" s="405"/>
      <c r="N24" s="262">
        <v>5016.170000000001</v>
      </c>
      <c r="O24" s="236"/>
      <c r="P24" s="236"/>
      <c r="Q24" s="236"/>
      <c r="R24" s="236"/>
      <c r="S24" s="236"/>
    </row>
    <row r="25" spans="1:19" ht="26.25" customHeight="1">
      <c r="A25" s="414" t="s">
        <v>299</v>
      </c>
      <c r="B25" s="415"/>
      <c r="C25" s="415"/>
      <c r="D25" s="416"/>
      <c r="E25" s="258"/>
      <c r="F25" s="406"/>
      <c r="G25" s="407"/>
      <c r="H25" s="406"/>
      <c r="I25" s="407"/>
      <c r="J25" s="406"/>
      <c r="K25" s="407"/>
      <c r="L25" s="406"/>
      <c r="M25" s="407"/>
      <c r="N25" s="258">
        <v>0</v>
      </c>
      <c r="O25" s="236"/>
      <c r="P25" s="236"/>
      <c r="Q25" s="236"/>
      <c r="R25" s="236"/>
      <c r="S25" s="236"/>
    </row>
    <row r="26" spans="1:19" ht="30" customHeight="1">
      <c r="A26" s="414" t="s">
        <v>300</v>
      </c>
      <c r="B26" s="415"/>
      <c r="C26" s="415"/>
      <c r="D26" s="416"/>
      <c r="E26" s="258"/>
      <c r="F26" s="406"/>
      <c r="G26" s="407"/>
      <c r="H26" s="406"/>
      <c r="I26" s="407"/>
      <c r="J26" s="406"/>
      <c r="K26" s="407"/>
      <c r="L26" s="406"/>
      <c r="M26" s="407"/>
      <c r="N26" s="258">
        <v>0</v>
      </c>
      <c r="O26" s="236"/>
      <c r="P26" s="236"/>
      <c r="Q26" s="236"/>
      <c r="R26" s="236"/>
      <c r="S26" s="236"/>
    </row>
    <row r="27" spans="1:19" ht="15" customHeight="1">
      <c r="A27" s="419" t="s">
        <v>301</v>
      </c>
      <c r="B27" s="420"/>
      <c r="C27" s="420"/>
      <c r="D27" s="421"/>
      <c r="E27" s="426">
        <v>87600</v>
      </c>
      <c r="F27" s="430">
        <v>22300</v>
      </c>
      <c r="G27" s="439"/>
      <c r="H27" s="430">
        <v>20315.32</v>
      </c>
      <c r="I27" s="439"/>
      <c r="J27" s="430">
        <v>12395.93</v>
      </c>
      <c r="K27" s="395"/>
      <c r="L27" s="394">
        <v>12395.93</v>
      </c>
      <c r="M27" s="395"/>
      <c r="N27" s="400" t="s">
        <v>295</v>
      </c>
      <c r="O27" s="236"/>
      <c r="P27" s="236"/>
      <c r="Q27" s="236"/>
      <c r="R27" s="236"/>
      <c r="S27" s="236"/>
    </row>
    <row r="28" spans="1:19" ht="11.25" customHeight="1">
      <c r="A28" s="422"/>
      <c r="B28" s="423"/>
      <c r="C28" s="423"/>
      <c r="D28" s="424"/>
      <c r="E28" s="427"/>
      <c r="F28" s="440"/>
      <c r="G28" s="441"/>
      <c r="H28" s="440"/>
      <c r="I28" s="441"/>
      <c r="J28" s="402"/>
      <c r="K28" s="403"/>
      <c r="L28" s="402"/>
      <c r="M28" s="403"/>
      <c r="N28" s="401"/>
      <c r="O28" s="236"/>
      <c r="P28" s="236"/>
      <c r="Q28" s="236"/>
      <c r="R28" s="236"/>
      <c r="S28" s="236"/>
    </row>
    <row r="29" spans="1:19" ht="15" customHeight="1">
      <c r="A29" s="419" t="s">
        <v>302</v>
      </c>
      <c r="B29" s="420"/>
      <c r="C29" s="420"/>
      <c r="D29" s="421"/>
      <c r="E29" s="400" t="s">
        <v>295</v>
      </c>
      <c r="F29" s="394" t="s">
        <v>295</v>
      </c>
      <c r="G29" s="395"/>
      <c r="H29" s="394" t="s">
        <v>295</v>
      </c>
      <c r="I29" s="395"/>
      <c r="J29" s="394" t="s">
        <v>295</v>
      </c>
      <c r="K29" s="395"/>
      <c r="L29" s="394" t="s">
        <v>295</v>
      </c>
      <c r="M29" s="395"/>
      <c r="N29" s="426">
        <v>7919.3900000000012</v>
      </c>
      <c r="O29" s="236"/>
      <c r="P29" s="236"/>
      <c r="Q29" s="236"/>
      <c r="R29" s="236"/>
      <c r="S29" s="236"/>
    </row>
    <row r="30" spans="1:19">
      <c r="A30" s="422"/>
      <c r="B30" s="423"/>
      <c r="C30" s="423"/>
      <c r="D30" s="424"/>
      <c r="E30" s="401"/>
      <c r="F30" s="402"/>
      <c r="G30" s="403"/>
      <c r="H30" s="402"/>
      <c r="I30" s="403"/>
      <c r="J30" s="402"/>
      <c r="K30" s="403"/>
      <c r="L30" s="402"/>
      <c r="M30" s="403"/>
      <c r="N30" s="427"/>
      <c r="O30" s="236"/>
      <c r="P30" s="236"/>
      <c r="Q30" s="236"/>
      <c r="R30" s="236"/>
      <c r="S30" s="236"/>
    </row>
    <row r="31" spans="1:19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36"/>
      <c r="P31" s="236"/>
      <c r="Q31" s="236"/>
      <c r="R31" s="236"/>
      <c r="S31" s="236"/>
    </row>
    <row r="32" spans="1:19" ht="31.5" customHeight="1">
      <c r="A32" s="429" t="s">
        <v>396</v>
      </c>
      <c r="B32" s="429"/>
      <c r="C32" s="429"/>
      <c r="D32" s="241"/>
      <c r="E32" s="241"/>
      <c r="F32" s="241"/>
      <c r="G32" s="254"/>
      <c r="H32" s="425"/>
      <c r="I32" s="425"/>
      <c r="J32" s="254"/>
      <c r="K32" s="428" t="s">
        <v>230</v>
      </c>
      <c r="L32" s="428"/>
      <c r="M32" s="428"/>
      <c r="N32" s="428"/>
      <c r="O32" s="236"/>
      <c r="P32" s="236"/>
      <c r="Q32" s="236"/>
      <c r="R32" s="236"/>
      <c r="S32" s="236"/>
    </row>
    <row r="33" spans="1:14" ht="21.75" customHeight="1">
      <c r="A33" s="241"/>
      <c r="B33" s="241"/>
      <c r="C33" s="241"/>
      <c r="D33" s="241"/>
      <c r="E33" s="241"/>
      <c r="F33" s="241"/>
      <c r="G33" s="254"/>
      <c r="H33" s="418" t="s">
        <v>232</v>
      </c>
      <c r="I33" s="418"/>
      <c r="J33" s="254"/>
      <c r="K33" s="418" t="s">
        <v>233</v>
      </c>
      <c r="L33" s="418"/>
      <c r="M33" s="418"/>
      <c r="N33" s="418"/>
    </row>
    <row r="34" spans="1:14" ht="8.25" customHeight="1">
      <c r="A34" s="241"/>
      <c r="B34" s="241"/>
      <c r="C34" s="241"/>
      <c r="D34" s="241"/>
      <c r="E34" s="241"/>
      <c r="F34" s="241"/>
      <c r="G34" s="249"/>
      <c r="H34" s="249"/>
      <c r="I34" s="249"/>
      <c r="J34" s="249"/>
      <c r="K34" s="249"/>
      <c r="L34" s="249"/>
      <c r="M34" s="249"/>
      <c r="N34" s="249"/>
    </row>
    <row r="35" spans="1:14" ht="46.5" customHeight="1">
      <c r="A35" s="417" t="s">
        <v>306</v>
      </c>
      <c r="B35" s="417"/>
      <c r="C35" s="417"/>
      <c r="D35" s="417"/>
      <c r="E35" s="241"/>
      <c r="F35" s="241"/>
      <c r="G35" s="254"/>
      <c r="H35" s="425"/>
      <c r="I35" s="425"/>
      <c r="J35" s="254"/>
      <c r="K35" s="428" t="s">
        <v>307</v>
      </c>
      <c r="L35" s="428"/>
      <c r="M35" s="428"/>
      <c r="N35" s="428"/>
    </row>
    <row r="36" spans="1:14" ht="18.75" customHeight="1">
      <c r="A36" s="241"/>
      <c r="B36" s="241"/>
      <c r="C36" s="241"/>
      <c r="D36" s="241"/>
      <c r="E36" s="241"/>
      <c r="F36" s="241"/>
      <c r="G36" s="254" t="s">
        <v>303</v>
      </c>
      <c r="H36" s="418" t="s">
        <v>232</v>
      </c>
      <c r="I36" s="418"/>
      <c r="J36" s="254"/>
      <c r="K36" s="418" t="s">
        <v>233</v>
      </c>
      <c r="L36" s="418"/>
      <c r="M36" s="418"/>
      <c r="N36" s="418"/>
    </row>
    <row r="37" spans="1:14">
      <c r="A37" s="236"/>
      <c r="B37" s="236"/>
      <c r="C37" s="236"/>
      <c r="D37" s="236"/>
      <c r="E37" s="236"/>
      <c r="F37" s="236"/>
      <c r="G37" s="236"/>
      <c r="H37" s="257"/>
      <c r="I37" s="236"/>
      <c r="J37" s="236"/>
      <c r="K37" s="236"/>
      <c r="L37" s="236"/>
      <c r="M37" s="236"/>
      <c r="N37" s="236"/>
    </row>
    <row r="38" spans="1:14">
      <c r="A38" s="36" t="s">
        <v>438</v>
      </c>
    </row>
  </sheetData>
  <mergeCells count="81">
    <mergeCell ref="B4:E4"/>
    <mergeCell ref="B7:J7"/>
    <mergeCell ref="E27:E28"/>
    <mergeCell ref="H24:I24"/>
    <mergeCell ref="J24:K24"/>
    <mergeCell ref="J20:K21"/>
    <mergeCell ref="H23:I23"/>
    <mergeCell ref="B5:E5"/>
    <mergeCell ref="B9:E9"/>
    <mergeCell ref="J16:K16"/>
    <mergeCell ref="F27:G28"/>
    <mergeCell ref="H27:I28"/>
    <mergeCell ref="F23:G23"/>
    <mergeCell ref="F26:G26"/>
    <mergeCell ref="J17:K17"/>
    <mergeCell ref="H22:I22"/>
    <mergeCell ref="H36:I36"/>
    <mergeCell ref="K36:N36"/>
    <mergeCell ref="A32:C32"/>
    <mergeCell ref="N20:N21"/>
    <mergeCell ref="J27:K28"/>
    <mergeCell ref="L27:M28"/>
    <mergeCell ref="F24:G24"/>
    <mergeCell ref="H20:I21"/>
    <mergeCell ref="A20:D21"/>
    <mergeCell ref="A29:D30"/>
    <mergeCell ref="L22:M22"/>
    <mergeCell ref="J22:K22"/>
    <mergeCell ref="L23:M23"/>
    <mergeCell ref="N27:N28"/>
    <mergeCell ref="L24:M24"/>
    <mergeCell ref="J26:K26"/>
    <mergeCell ref="A35:D35"/>
    <mergeCell ref="K33:N33"/>
    <mergeCell ref="H33:I33"/>
    <mergeCell ref="E29:E30"/>
    <mergeCell ref="A27:D28"/>
    <mergeCell ref="H35:I35"/>
    <mergeCell ref="H32:I32"/>
    <mergeCell ref="N29:N30"/>
    <mergeCell ref="L29:M30"/>
    <mergeCell ref="J29:K30"/>
    <mergeCell ref="H29:I30"/>
    <mergeCell ref="K32:N32"/>
    <mergeCell ref="K35:N35"/>
    <mergeCell ref="F29:G30"/>
    <mergeCell ref="L26:M26"/>
    <mergeCell ref="A23:D23"/>
    <mergeCell ref="A22:D22"/>
    <mergeCell ref="A24:D24"/>
    <mergeCell ref="L25:M25"/>
    <mergeCell ref="A26:D26"/>
    <mergeCell ref="F25:G25"/>
    <mergeCell ref="H25:I25"/>
    <mergeCell ref="J25:K25"/>
    <mergeCell ref="A25:D25"/>
    <mergeCell ref="H26:I26"/>
    <mergeCell ref="J23:K23"/>
    <mergeCell ref="E20:E21"/>
    <mergeCell ref="F20:G21"/>
    <mergeCell ref="L20:M21"/>
    <mergeCell ref="F22:G22"/>
    <mergeCell ref="L19:M19"/>
    <mergeCell ref="L18:M18"/>
    <mergeCell ref="J19:K19"/>
    <mergeCell ref="E16:G16"/>
    <mergeCell ref="L16:M16"/>
    <mergeCell ref="M12:N12"/>
    <mergeCell ref="D13:E13"/>
    <mergeCell ref="F18:G18"/>
    <mergeCell ref="H18:I18"/>
    <mergeCell ref="E18:E19"/>
    <mergeCell ref="F19:G19"/>
    <mergeCell ref="H19:I19"/>
    <mergeCell ref="B8:E8"/>
    <mergeCell ref="A11:L11"/>
    <mergeCell ref="B17:C17"/>
    <mergeCell ref="L17:M17"/>
    <mergeCell ref="H17:I17"/>
    <mergeCell ref="E17:G17"/>
    <mergeCell ref="M9:N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A13" zoomScaleNormal="100" workbookViewId="0">
      <selection activeCell="A35" sqref="A35"/>
    </sheetView>
  </sheetViews>
  <sheetFormatPr defaultColWidth="9.140625" defaultRowHeight="15"/>
  <cols>
    <col min="1" max="1" width="5.7109375" style="175" customWidth="1"/>
    <col min="2" max="2" width="13.42578125" style="175" customWidth="1"/>
    <col min="3" max="3" width="34" style="176" customWidth="1"/>
    <col min="4" max="4" width="14.5703125" style="176" customWidth="1"/>
    <col min="5" max="5" width="17" style="176" customWidth="1"/>
    <col min="6" max="6" width="14.140625" style="176" customWidth="1"/>
    <col min="7" max="7" width="15.140625" style="175" customWidth="1"/>
    <col min="8" max="8" width="19.42578125" style="175" customWidth="1"/>
    <col min="9" max="9" width="9.28515625" style="175" customWidth="1"/>
    <col min="10" max="10" width="9.85546875" style="175" customWidth="1"/>
    <col min="11" max="11" width="8" style="175" customWidth="1"/>
    <col min="12" max="12" width="7.85546875" style="175" customWidth="1"/>
    <col min="13" max="15" width="0" style="175" hidden="1" customWidth="1"/>
    <col min="16" max="16384" width="9.140625" style="175"/>
  </cols>
  <sheetData>
    <row r="1" spans="2:18" ht="12" customHeight="1">
      <c r="H1" s="446" t="s">
        <v>388</v>
      </c>
      <c r="I1" s="447"/>
    </row>
    <row r="2" spans="2:18" ht="12" customHeight="1">
      <c r="D2" s="199"/>
      <c r="E2" s="199"/>
      <c r="F2" s="448" t="s">
        <v>308</v>
      </c>
      <c r="G2" s="449"/>
      <c r="H2" s="449"/>
      <c r="I2" s="450"/>
      <c r="J2" s="221"/>
      <c r="K2" s="221"/>
    </row>
    <row r="3" spans="2:18" ht="12" customHeight="1">
      <c r="D3" s="199"/>
      <c r="E3" s="199"/>
      <c r="F3" s="448" t="s">
        <v>309</v>
      </c>
      <c r="G3" s="449"/>
      <c r="H3" s="449"/>
      <c r="I3" s="221"/>
      <c r="J3" s="221"/>
      <c r="K3" s="221"/>
    </row>
    <row r="4" spans="2:18" ht="12" customHeight="1">
      <c r="D4" s="199"/>
      <c r="E4" s="199"/>
      <c r="F4" s="448" t="s">
        <v>310</v>
      </c>
      <c r="G4" s="449"/>
      <c r="H4" s="449"/>
      <c r="I4" s="221"/>
      <c r="J4" s="221"/>
      <c r="K4" s="221"/>
    </row>
    <row r="5" spans="2:18" ht="12" customHeight="1">
      <c r="D5" s="199"/>
      <c r="E5" s="199"/>
      <c r="F5" s="199" t="s">
        <v>311</v>
      </c>
      <c r="G5" s="199"/>
      <c r="H5" s="199"/>
      <c r="I5" s="199"/>
      <c r="J5" s="221"/>
      <c r="K5" s="221"/>
    </row>
    <row r="6" spans="2:18" ht="21.75" customHeight="1">
      <c r="C6" s="451" t="s">
        <v>312</v>
      </c>
      <c r="D6" s="451"/>
      <c r="E6" s="451"/>
      <c r="F6" s="451"/>
      <c r="G6" s="451"/>
      <c r="H6" s="451"/>
      <c r="I6" s="178"/>
      <c r="J6" s="200"/>
      <c r="K6" s="199"/>
    </row>
    <row r="7" spans="2:18" ht="9" customHeight="1">
      <c r="B7" s="177"/>
      <c r="C7" s="178"/>
      <c r="D7" s="178"/>
      <c r="E7" s="178"/>
      <c r="F7" s="178"/>
      <c r="G7" s="178"/>
      <c r="H7" s="178"/>
      <c r="I7" s="177"/>
      <c r="J7" s="177"/>
      <c r="K7" s="177"/>
    </row>
    <row r="8" spans="2:18" ht="15.75" customHeight="1">
      <c r="B8" s="177"/>
      <c r="C8" s="452" t="s">
        <v>389</v>
      </c>
      <c r="D8" s="452"/>
      <c r="E8" s="452"/>
      <c r="F8" s="452"/>
      <c r="G8" s="452"/>
      <c r="H8" s="452"/>
      <c r="I8" s="177"/>
      <c r="J8" s="177"/>
      <c r="K8" s="177"/>
      <c r="N8" s="199"/>
      <c r="O8" s="199"/>
      <c r="P8" s="199"/>
      <c r="Q8" s="199"/>
      <c r="R8" s="199"/>
    </row>
    <row r="9" spans="2:18" ht="19.5" customHeight="1">
      <c r="C9" s="453" t="s">
        <v>313</v>
      </c>
      <c r="D9" s="453"/>
      <c r="E9" s="453"/>
      <c r="F9" s="453"/>
      <c r="G9" s="453"/>
      <c r="H9" s="453"/>
      <c r="I9" s="222"/>
      <c r="J9" s="222"/>
      <c r="K9" s="222"/>
      <c r="L9" s="222"/>
      <c r="M9" s="222"/>
      <c r="N9" s="222"/>
      <c r="O9" s="222"/>
      <c r="P9" s="222"/>
      <c r="Q9" s="222"/>
      <c r="R9" s="222"/>
    </row>
    <row r="10" spans="2:18" ht="50.25" customHeight="1">
      <c r="B10" s="454" t="s">
        <v>328</v>
      </c>
      <c r="C10" s="454"/>
      <c r="D10" s="454"/>
      <c r="E10" s="454"/>
      <c r="F10" s="454"/>
      <c r="G10" s="454"/>
      <c r="H10" s="454"/>
      <c r="I10" s="223"/>
      <c r="J10" s="223"/>
      <c r="K10" s="223"/>
      <c r="L10" s="180"/>
      <c r="M10" s="180"/>
      <c r="N10" s="180"/>
      <c r="O10" s="180"/>
      <c r="P10" s="180"/>
      <c r="Q10" s="180"/>
      <c r="R10" s="180"/>
    </row>
    <row r="11" spans="2:18" ht="28.5" customHeight="1">
      <c r="C11" s="178"/>
      <c r="D11" s="178"/>
      <c r="E11" s="224" t="s">
        <v>393</v>
      </c>
      <c r="F11" s="224"/>
    </row>
    <row r="12" spans="2:18" ht="12.75">
      <c r="C12" s="178"/>
      <c r="D12" s="455" t="s">
        <v>390</v>
      </c>
      <c r="E12" s="455"/>
      <c r="F12" s="455"/>
    </row>
    <row r="13" spans="2:18" ht="12.75">
      <c r="C13" s="178"/>
      <c r="D13" s="175"/>
      <c r="E13" s="201" t="s">
        <v>391</v>
      </c>
      <c r="F13" s="201"/>
    </row>
    <row r="14" spans="2:18" ht="12.75">
      <c r="C14" s="175"/>
      <c r="D14" s="175"/>
      <c r="E14" s="179" t="s">
        <v>314</v>
      </c>
      <c r="F14" s="179"/>
    </row>
    <row r="15" spans="2:18" ht="15.75">
      <c r="B15" s="180"/>
    </row>
    <row r="16" spans="2:18" ht="17.25" customHeight="1">
      <c r="B16" s="181"/>
      <c r="H16" s="179" t="s">
        <v>315</v>
      </c>
    </row>
    <row r="17" spans="2:12" ht="22.5" customHeight="1">
      <c r="B17" s="456" t="s">
        <v>316</v>
      </c>
      <c r="C17" s="456" t="s">
        <v>317</v>
      </c>
      <c r="D17" s="458" t="s">
        <v>318</v>
      </c>
      <c r="E17" s="459"/>
      <c r="F17" s="459"/>
      <c r="G17" s="459"/>
      <c r="H17" s="460"/>
    </row>
    <row r="18" spans="2:12" ht="21" hidden="1" customHeight="1">
      <c r="B18" s="457"/>
      <c r="C18" s="457"/>
      <c r="D18" s="182"/>
      <c r="E18" s="183"/>
      <c r="F18" s="183"/>
      <c r="G18" s="183"/>
      <c r="H18" s="184"/>
    </row>
    <row r="19" spans="2:12" ht="12.75" hidden="1" customHeight="1">
      <c r="B19" s="457"/>
      <c r="C19" s="457"/>
      <c r="D19" s="456" t="s">
        <v>319</v>
      </c>
      <c r="E19" s="456" t="s">
        <v>320</v>
      </c>
      <c r="F19" s="462" t="s">
        <v>321</v>
      </c>
      <c r="G19" s="456" t="s">
        <v>322</v>
      </c>
      <c r="H19" s="456" t="s">
        <v>323</v>
      </c>
    </row>
    <row r="20" spans="2:12" ht="47.25" customHeight="1">
      <c r="B20" s="457"/>
      <c r="C20" s="457"/>
      <c r="D20" s="461"/>
      <c r="E20" s="461"/>
      <c r="F20" s="463"/>
      <c r="G20" s="461"/>
      <c r="H20" s="461"/>
    </row>
    <row r="21" spans="2:12" ht="11.25" customHeight="1">
      <c r="B21" s="202">
        <v>1</v>
      </c>
      <c r="C21" s="185">
        <v>2</v>
      </c>
      <c r="D21" s="202">
        <v>3</v>
      </c>
      <c r="E21" s="202">
        <v>4</v>
      </c>
      <c r="F21" s="202">
        <v>5</v>
      </c>
      <c r="G21" s="202">
        <v>6</v>
      </c>
      <c r="H21" s="202">
        <v>7</v>
      </c>
    </row>
    <row r="22" spans="2:12" ht="14.45" customHeight="1">
      <c r="B22" s="186">
        <v>731</v>
      </c>
      <c r="C22" s="225" t="s">
        <v>324</v>
      </c>
      <c r="D22" s="226">
        <v>0</v>
      </c>
      <c r="E22" s="190">
        <v>1600.3</v>
      </c>
      <c r="F22" s="190"/>
      <c r="G22" s="189"/>
      <c r="H22" s="317">
        <f>D22+E22-F22-G22</f>
        <v>1600.3</v>
      </c>
    </row>
    <row r="23" spans="2:12" ht="24" customHeight="1">
      <c r="B23" s="186">
        <v>741</v>
      </c>
      <c r="C23" s="227" t="s">
        <v>325</v>
      </c>
      <c r="D23" s="226">
        <v>0</v>
      </c>
      <c r="E23" s="190">
        <v>18715.02</v>
      </c>
      <c r="F23" s="190">
        <v>12395.93</v>
      </c>
      <c r="G23" s="189"/>
      <c r="H23" s="190">
        <f>D23+E23-F23-G23</f>
        <v>6319.09</v>
      </c>
    </row>
    <row r="24" spans="2:12" ht="14.45" customHeight="1">
      <c r="B24" s="186"/>
      <c r="C24" s="186"/>
      <c r="D24" s="187"/>
      <c r="E24" s="188"/>
      <c r="F24" s="188"/>
      <c r="G24" s="189"/>
      <c r="H24" s="189"/>
    </row>
    <row r="25" spans="2:12" ht="14.45" customHeight="1">
      <c r="B25" s="186"/>
      <c r="C25" s="186"/>
      <c r="D25" s="187"/>
      <c r="E25" s="188"/>
      <c r="F25" s="188"/>
      <c r="G25" s="189"/>
      <c r="H25" s="189"/>
    </row>
    <row r="26" spans="2:12" ht="14.45" customHeight="1">
      <c r="B26" s="186"/>
      <c r="C26" s="186"/>
      <c r="D26" s="187"/>
      <c r="E26" s="188"/>
      <c r="F26" s="188"/>
      <c r="G26" s="189"/>
      <c r="H26" s="189"/>
    </row>
    <row r="27" spans="2:12" ht="14.45" customHeight="1">
      <c r="B27" s="191"/>
      <c r="C27" s="192" t="s">
        <v>326</v>
      </c>
      <c r="D27" s="228">
        <f>SUM(D22:D26)</f>
        <v>0</v>
      </c>
      <c r="E27" s="193">
        <f>SUM(E22:E26)</f>
        <v>20315.32</v>
      </c>
      <c r="F27" s="193">
        <f>SUM(F22:F26)</f>
        <v>12395.93</v>
      </c>
      <c r="G27" s="193">
        <f>SUM(G22:G26)</f>
        <v>0</v>
      </c>
      <c r="H27" s="193">
        <f>SUM(H22:H26)</f>
        <v>7919.39</v>
      </c>
    </row>
    <row r="29" spans="2:12" ht="12.75">
      <c r="C29" s="175"/>
      <c r="D29" s="175"/>
      <c r="E29" s="175"/>
      <c r="F29" s="175"/>
    </row>
    <row r="30" spans="2:12" ht="15.75">
      <c r="B30" s="464" t="s">
        <v>229</v>
      </c>
      <c r="C30" s="464"/>
      <c r="D30" s="229"/>
      <c r="E30" s="196"/>
      <c r="F30" s="175"/>
      <c r="G30" s="464" t="s">
        <v>230</v>
      </c>
      <c r="H30" s="464"/>
      <c r="J30" s="229"/>
      <c r="L30" s="222"/>
    </row>
    <row r="31" spans="2:12" ht="30.75" customHeight="1">
      <c r="B31" s="442" t="s">
        <v>327</v>
      </c>
      <c r="C31" s="442"/>
      <c r="D31" s="194"/>
      <c r="E31" s="195" t="s">
        <v>232</v>
      </c>
      <c r="F31" s="195"/>
      <c r="G31" s="443" t="s">
        <v>233</v>
      </c>
      <c r="H31" s="443"/>
      <c r="I31" s="230"/>
      <c r="J31" s="231"/>
      <c r="L31" s="232"/>
    </row>
    <row r="32" spans="2:12" ht="15.75">
      <c r="C32" s="175"/>
      <c r="D32" s="201"/>
      <c r="E32" s="175"/>
      <c r="F32" s="175"/>
      <c r="I32" s="201"/>
      <c r="J32" s="224"/>
      <c r="K32" s="224"/>
      <c r="L32" s="222"/>
    </row>
    <row r="33" spans="1:14" ht="30" customHeight="1">
      <c r="B33" s="444" t="s">
        <v>306</v>
      </c>
      <c r="C33" s="444"/>
      <c r="D33" s="175"/>
      <c r="E33" s="196"/>
      <c r="F33" s="175"/>
      <c r="G33" s="445" t="s">
        <v>307</v>
      </c>
      <c r="H33" s="445"/>
      <c r="I33" s="233"/>
      <c r="J33" s="229"/>
      <c r="L33" s="222"/>
      <c r="N33" s="234"/>
    </row>
    <row r="34" spans="1:14" ht="48.75" customHeight="1">
      <c r="B34" s="442" t="s">
        <v>392</v>
      </c>
      <c r="C34" s="442"/>
      <c r="D34" s="203"/>
      <c r="E34" s="195" t="s">
        <v>232</v>
      </c>
      <c r="F34" s="195"/>
      <c r="G34" s="443" t="s">
        <v>233</v>
      </c>
      <c r="H34" s="443"/>
      <c r="I34" s="204"/>
      <c r="J34" s="231"/>
      <c r="L34" s="232"/>
      <c r="N34" s="235"/>
    </row>
    <row r="35" spans="1:14">
      <c r="A35" s="36" t="s">
        <v>438</v>
      </c>
      <c r="B35" s="177"/>
      <c r="C35" s="197"/>
      <c r="D35" s="197"/>
      <c r="E35" s="197"/>
      <c r="F35" s="197"/>
      <c r="G35" s="177"/>
      <c r="H35" s="177"/>
      <c r="I35" s="177"/>
      <c r="J35" s="177"/>
      <c r="K35" s="177"/>
    </row>
    <row r="36" spans="1:14">
      <c r="B36" s="177"/>
      <c r="C36" s="197"/>
      <c r="D36" s="197"/>
      <c r="E36" s="197"/>
      <c r="F36" s="197"/>
      <c r="G36" s="177"/>
      <c r="H36" s="177"/>
      <c r="I36" s="177"/>
      <c r="J36" s="177"/>
      <c r="K36" s="177"/>
    </row>
    <row r="37" spans="1:14">
      <c r="B37" s="177"/>
      <c r="C37" s="197"/>
      <c r="D37" s="197"/>
      <c r="E37" s="197"/>
      <c r="F37" s="197"/>
      <c r="G37" s="177"/>
      <c r="H37" s="177"/>
      <c r="I37" s="177"/>
      <c r="J37" s="177"/>
      <c r="K37" s="177"/>
    </row>
    <row r="38" spans="1:14">
      <c r="B38" s="177"/>
      <c r="C38" s="197"/>
      <c r="D38" s="197"/>
      <c r="E38" s="197"/>
      <c r="F38" s="197"/>
      <c r="G38" s="177"/>
      <c r="H38" s="177"/>
      <c r="I38" s="177"/>
      <c r="J38" s="177"/>
      <c r="K38" s="177"/>
    </row>
    <row r="39" spans="1:14">
      <c r="B39" s="177"/>
      <c r="C39" s="197"/>
      <c r="D39" s="197"/>
      <c r="E39" s="197"/>
      <c r="F39" s="197"/>
      <c r="G39" s="177"/>
      <c r="H39" s="177"/>
      <c r="I39" s="177"/>
      <c r="J39" s="177"/>
      <c r="K39" s="177"/>
    </row>
    <row r="40" spans="1:14">
      <c r="B40" s="177"/>
      <c r="C40" s="197"/>
      <c r="D40" s="197"/>
      <c r="E40" s="197"/>
      <c r="F40" s="197"/>
      <c r="G40" s="177"/>
      <c r="H40" s="177"/>
      <c r="I40" s="177"/>
      <c r="J40" s="177"/>
      <c r="K40" s="177"/>
    </row>
    <row r="41" spans="1:14">
      <c r="B41" s="177"/>
      <c r="C41" s="197"/>
      <c r="D41" s="197"/>
      <c r="E41" s="197"/>
      <c r="F41" s="197"/>
      <c r="G41" s="177"/>
      <c r="H41" s="177"/>
      <c r="I41" s="177"/>
      <c r="J41" s="177"/>
      <c r="K41" s="177"/>
    </row>
    <row r="42" spans="1:14">
      <c r="B42" s="177"/>
      <c r="C42" s="197"/>
      <c r="D42" s="197"/>
      <c r="E42" s="197"/>
      <c r="F42" s="197"/>
      <c r="G42" s="177"/>
      <c r="H42" s="177"/>
      <c r="I42" s="177"/>
      <c r="J42" s="177"/>
      <c r="K42" s="177"/>
    </row>
    <row r="43" spans="1:14">
      <c r="B43" s="177"/>
      <c r="C43" s="197"/>
      <c r="D43" s="197"/>
      <c r="E43" s="197"/>
      <c r="F43" s="197"/>
      <c r="G43" s="177"/>
      <c r="H43" s="177"/>
      <c r="I43" s="177"/>
      <c r="J43" s="177"/>
      <c r="K43" s="177"/>
    </row>
    <row r="44" spans="1:14">
      <c r="B44" s="177"/>
      <c r="C44" s="197"/>
      <c r="D44" s="197"/>
      <c r="E44" s="197"/>
      <c r="F44" s="197"/>
      <c r="G44" s="177"/>
      <c r="H44" s="177"/>
      <c r="I44" s="177"/>
      <c r="J44" s="177"/>
      <c r="K44" s="177"/>
    </row>
    <row r="45" spans="1:14">
      <c r="B45" s="177"/>
      <c r="C45" s="197"/>
      <c r="D45" s="197"/>
      <c r="E45" s="197"/>
      <c r="F45" s="197"/>
      <c r="G45" s="177"/>
      <c r="H45" s="177"/>
      <c r="I45" s="177"/>
      <c r="J45" s="177"/>
      <c r="K45" s="177"/>
    </row>
    <row r="46" spans="1:14">
      <c r="B46" s="177"/>
      <c r="C46" s="197"/>
      <c r="D46" s="197"/>
      <c r="E46" s="197"/>
      <c r="F46" s="197"/>
      <c r="G46" s="177"/>
      <c r="H46" s="177"/>
      <c r="I46" s="177"/>
      <c r="J46" s="177"/>
      <c r="K46" s="177"/>
    </row>
    <row r="47" spans="1:14">
      <c r="B47" s="177"/>
      <c r="C47" s="197"/>
      <c r="D47" s="197"/>
      <c r="E47" s="197"/>
      <c r="F47" s="197"/>
      <c r="G47" s="177"/>
      <c r="H47" s="177"/>
      <c r="I47" s="177"/>
      <c r="J47" s="177"/>
      <c r="K47" s="177"/>
    </row>
    <row r="48" spans="1:14">
      <c r="B48" s="177"/>
      <c r="C48" s="197"/>
      <c r="D48" s="197"/>
      <c r="E48" s="197"/>
      <c r="F48" s="197"/>
      <c r="G48" s="177"/>
      <c r="H48" s="177"/>
      <c r="I48" s="177"/>
      <c r="J48" s="177"/>
      <c r="K48" s="177"/>
    </row>
    <row r="49" spans="2:11">
      <c r="B49" s="177"/>
      <c r="C49" s="197"/>
      <c r="D49" s="197"/>
      <c r="E49" s="197"/>
      <c r="F49" s="197"/>
      <c r="G49" s="177"/>
      <c r="H49" s="177"/>
      <c r="I49" s="177"/>
      <c r="J49" s="177"/>
      <c r="K49" s="177"/>
    </row>
    <row r="50" spans="2:11">
      <c r="B50" s="177"/>
      <c r="C50" s="197"/>
      <c r="D50" s="197"/>
      <c r="E50" s="197"/>
      <c r="F50" s="197"/>
      <c r="G50" s="177"/>
      <c r="H50" s="177"/>
      <c r="I50" s="177"/>
      <c r="J50" s="177"/>
      <c r="K50" s="177"/>
    </row>
    <row r="51" spans="2:11">
      <c r="B51" s="177"/>
      <c r="C51" s="197"/>
      <c r="D51" s="197"/>
      <c r="E51" s="197"/>
      <c r="F51" s="197"/>
      <c r="G51" s="177"/>
      <c r="H51" s="177"/>
      <c r="I51" s="177"/>
      <c r="J51" s="177"/>
      <c r="K51" s="177"/>
    </row>
    <row r="52" spans="2:11">
      <c r="B52" s="177"/>
      <c r="C52" s="197"/>
      <c r="D52" s="197"/>
      <c r="E52" s="197"/>
      <c r="F52" s="197"/>
      <c r="G52" s="177"/>
      <c r="H52" s="177"/>
      <c r="I52" s="177"/>
      <c r="J52" s="177"/>
      <c r="K52" s="177"/>
    </row>
    <row r="53" spans="2:11">
      <c r="B53" s="177"/>
      <c r="C53" s="197"/>
      <c r="D53" s="197"/>
      <c r="E53" s="197"/>
      <c r="F53" s="197"/>
      <c r="G53" s="177"/>
      <c r="H53" s="177"/>
      <c r="I53" s="177"/>
      <c r="J53" s="177"/>
      <c r="K53" s="177"/>
    </row>
    <row r="54" spans="2:11">
      <c r="B54" s="177"/>
      <c r="C54" s="197"/>
      <c r="D54" s="197"/>
      <c r="E54" s="197"/>
      <c r="F54" s="197"/>
      <c r="G54" s="177"/>
      <c r="H54" s="177"/>
      <c r="I54" s="177"/>
      <c r="J54" s="177"/>
      <c r="K54" s="177"/>
    </row>
    <row r="55" spans="2:11">
      <c r="B55" s="177"/>
      <c r="C55" s="197"/>
      <c r="D55" s="197"/>
      <c r="E55" s="197"/>
      <c r="F55" s="197"/>
      <c r="G55" s="177"/>
      <c r="H55" s="177"/>
      <c r="I55" s="177"/>
      <c r="J55" s="177"/>
      <c r="K55" s="177"/>
    </row>
    <row r="56" spans="2:11">
      <c r="B56" s="177"/>
      <c r="C56" s="197"/>
      <c r="D56" s="197"/>
      <c r="E56" s="197"/>
      <c r="F56" s="197"/>
      <c r="G56" s="177"/>
      <c r="H56" s="177"/>
      <c r="I56" s="177"/>
      <c r="J56" s="177"/>
      <c r="K56" s="177"/>
    </row>
    <row r="57" spans="2:11">
      <c r="B57" s="177"/>
      <c r="C57" s="197"/>
      <c r="D57" s="197"/>
      <c r="E57" s="197"/>
      <c r="F57" s="197"/>
      <c r="G57" s="177"/>
      <c r="H57" s="177"/>
      <c r="I57" s="177"/>
      <c r="J57" s="177"/>
      <c r="K57" s="177"/>
    </row>
  </sheetData>
  <mergeCells count="25">
    <mergeCell ref="B34:C34"/>
    <mergeCell ref="G34:H34"/>
    <mergeCell ref="C8:H8"/>
    <mergeCell ref="C9:H9"/>
    <mergeCell ref="B10:H10"/>
    <mergeCell ref="D12:F12"/>
    <mergeCell ref="B17:B20"/>
    <mergeCell ref="C17:C20"/>
    <mergeCell ref="D17:H17"/>
    <mergeCell ref="D19:D20"/>
    <mergeCell ref="E19:E20"/>
    <mergeCell ref="F19:F20"/>
    <mergeCell ref="G19:G20"/>
    <mergeCell ref="H19:H20"/>
    <mergeCell ref="B30:C30"/>
    <mergeCell ref="G30:H30"/>
    <mergeCell ref="B31:C31"/>
    <mergeCell ref="G31:H31"/>
    <mergeCell ref="B33:C33"/>
    <mergeCell ref="G33:H33"/>
    <mergeCell ref="H1:I1"/>
    <mergeCell ref="F2:I2"/>
    <mergeCell ref="F3:H3"/>
    <mergeCell ref="F4:H4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zoomScaleNormal="100" workbookViewId="0">
      <selection activeCell="J30" sqref="J30"/>
    </sheetView>
  </sheetViews>
  <sheetFormatPr defaultRowHeight="15"/>
  <cols>
    <col min="1" max="2" width="1.85546875" style="302" customWidth="1"/>
    <col min="3" max="3" width="1.5703125" style="302" customWidth="1"/>
    <col min="4" max="4" width="2.28515625" style="302" customWidth="1"/>
    <col min="5" max="5" width="2" style="302" customWidth="1"/>
    <col min="6" max="6" width="2.42578125" style="302" customWidth="1"/>
    <col min="7" max="7" width="35.85546875" style="303" customWidth="1"/>
    <col min="8" max="8" width="3.42578125" style="265" customWidth="1"/>
    <col min="9" max="10" width="10.7109375" style="303" customWidth="1"/>
    <col min="11" max="11" width="13.28515625" style="303" customWidth="1"/>
    <col min="12" max="12" width="9.140625" style="305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308"/>
      <c r="B1" s="308"/>
      <c r="C1" s="308"/>
      <c r="D1" s="308"/>
      <c r="E1" s="308"/>
      <c r="F1" s="308"/>
      <c r="G1" s="308"/>
      <c r="H1" s="263" t="s">
        <v>397</v>
      </c>
      <c r="I1" s="306"/>
      <c r="J1" s="305"/>
      <c r="K1" s="308"/>
    </row>
    <row r="2" spans="1:11">
      <c r="A2" s="308"/>
      <c r="B2" s="308"/>
      <c r="C2" s="308"/>
      <c r="D2" s="308"/>
      <c r="E2" s="308"/>
      <c r="F2" s="308"/>
      <c r="G2" s="308"/>
      <c r="H2" s="263" t="s">
        <v>398</v>
      </c>
      <c r="I2" s="306"/>
      <c r="J2" s="305"/>
      <c r="K2" s="308"/>
    </row>
    <row r="3" spans="1:11" ht="15.75" customHeight="1">
      <c r="A3" s="308"/>
      <c r="B3" s="308"/>
      <c r="C3" s="308"/>
      <c r="D3" s="308"/>
      <c r="E3" s="308"/>
      <c r="F3" s="308"/>
      <c r="G3" s="308"/>
      <c r="H3" s="263" t="s">
        <v>399</v>
      </c>
      <c r="I3" s="306"/>
      <c r="J3" s="264"/>
      <c r="K3" s="308"/>
    </row>
    <row r="4" spans="1:11" ht="6.75" customHeight="1">
      <c r="A4" s="308"/>
      <c r="B4" s="308"/>
      <c r="C4" s="308"/>
      <c r="D4" s="308"/>
      <c r="E4" s="308"/>
      <c r="F4" s="308"/>
      <c r="G4" s="308"/>
      <c r="I4" s="305"/>
      <c r="J4" s="264"/>
      <c r="K4" s="308"/>
    </row>
    <row r="5" spans="1:11">
      <c r="A5" s="466" t="s">
        <v>400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</row>
    <row r="6" spans="1:11" ht="30" customHeight="1">
      <c r="A6" s="378" t="s">
        <v>7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</row>
    <row r="7" spans="1:11">
      <c r="A7" s="378" t="s">
        <v>8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</row>
    <row r="8" spans="1:11" ht="7.5" customHeight="1">
      <c r="A8" s="313"/>
      <c r="B8" s="313"/>
      <c r="C8" s="313"/>
      <c r="D8" s="313"/>
      <c r="E8" s="313"/>
      <c r="F8" s="304"/>
      <c r="G8" s="467"/>
      <c r="H8" s="467"/>
      <c r="I8" s="378"/>
      <c r="J8" s="378"/>
      <c r="K8" s="378"/>
    </row>
    <row r="9" spans="1:11" ht="15" customHeight="1">
      <c r="A9" s="468" t="s">
        <v>401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</row>
    <row r="10" spans="1:11" ht="7.5" customHeight="1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>
      <c r="A11" s="465" t="s">
        <v>402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11">
      <c r="A12" s="378" t="s">
        <v>11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</row>
    <row r="13" spans="1:11">
      <c r="A13" s="378" t="s">
        <v>12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</row>
    <row r="14" spans="1:11" ht="11.25" customHeight="1">
      <c r="A14" s="315"/>
      <c r="B14" s="316"/>
      <c r="C14" s="316"/>
      <c r="D14" s="316"/>
      <c r="E14" s="316"/>
      <c r="F14" s="316"/>
      <c r="G14" s="304"/>
      <c r="H14" s="304"/>
      <c r="I14" s="304"/>
      <c r="J14" s="304"/>
      <c r="K14" s="304"/>
    </row>
    <row r="15" spans="1:11">
      <c r="A15" s="465" t="s">
        <v>13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</row>
    <row r="16" spans="1:11" ht="15" customHeight="1">
      <c r="A16" s="378" t="s">
        <v>403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</row>
    <row r="17" spans="1:11">
      <c r="A17" s="314"/>
      <c r="B17" s="304"/>
      <c r="C17" s="304"/>
      <c r="D17" s="304"/>
      <c r="E17" s="304"/>
      <c r="F17" s="304"/>
      <c r="G17" s="304" t="s">
        <v>404</v>
      </c>
      <c r="H17" s="304"/>
      <c r="I17" s="308"/>
      <c r="J17" s="308"/>
      <c r="K17" s="266"/>
    </row>
    <row r="18" spans="1:11" ht="9" customHeight="1">
      <c r="A18" s="378"/>
      <c r="B18" s="378"/>
      <c r="C18" s="378"/>
      <c r="D18" s="378"/>
      <c r="E18" s="378"/>
      <c r="F18" s="378"/>
      <c r="G18" s="378"/>
      <c r="H18" s="378"/>
      <c r="I18" s="378"/>
      <c r="J18" s="378"/>
      <c r="K18" s="378"/>
    </row>
    <row r="19" spans="1:11">
      <c r="A19" s="314"/>
      <c r="B19" s="304"/>
      <c r="C19" s="304"/>
      <c r="D19" s="304"/>
      <c r="E19" s="304"/>
      <c r="F19" s="304"/>
      <c r="G19" s="304"/>
      <c r="H19" s="304"/>
      <c r="I19" s="267"/>
      <c r="J19" s="268"/>
      <c r="K19" s="269" t="s">
        <v>17</v>
      </c>
    </row>
    <row r="20" spans="1:11">
      <c r="A20" s="314"/>
      <c r="B20" s="304"/>
      <c r="C20" s="304"/>
      <c r="D20" s="304"/>
      <c r="E20" s="304"/>
      <c r="F20" s="304"/>
      <c r="G20" s="304"/>
      <c r="H20" s="304"/>
      <c r="I20" s="270"/>
      <c r="J20" s="270" t="s">
        <v>405</v>
      </c>
      <c r="K20" s="271"/>
    </row>
    <row r="21" spans="1:11">
      <c r="A21" s="314"/>
      <c r="B21" s="304"/>
      <c r="C21" s="304"/>
      <c r="D21" s="304"/>
      <c r="E21" s="304"/>
      <c r="F21" s="304"/>
      <c r="G21" s="304"/>
      <c r="H21" s="304"/>
      <c r="I21" s="270"/>
      <c r="J21" s="270" t="s">
        <v>19</v>
      </c>
      <c r="K21" s="271"/>
    </row>
    <row r="22" spans="1:11">
      <c r="A22" s="314"/>
      <c r="B22" s="304"/>
      <c r="C22" s="304"/>
      <c r="D22" s="304"/>
      <c r="E22" s="304"/>
      <c r="F22" s="304"/>
      <c r="G22" s="304"/>
      <c r="H22" s="304"/>
      <c r="I22" s="272"/>
      <c r="J22" s="270" t="s">
        <v>21</v>
      </c>
      <c r="K22" s="271" t="s">
        <v>22</v>
      </c>
    </row>
    <row r="23" spans="1:11" ht="8.25" customHeight="1">
      <c r="A23" s="313"/>
      <c r="B23" s="313"/>
      <c r="C23" s="313"/>
      <c r="D23" s="313"/>
      <c r="E23" s="313"/>
      <c r="F23" s="313"/>
      <c r="G23" s="304"/>
      <c r="H23" s="304"/>
      <c r="I23" s="273"/>
      <c r="J23" s="273"/>
      <c r="K23" s="274"/>
    </row>
    <row r="24" spans="1:11">
      <c r="A24" s="313"/>
      <c r="B24" s="313"/>
      <c r="C24" s="313"/>
      <c r="D24" s="313"/>
      <c r="E24" s="313"/>
      <c r="F24" s="313"/>
      <c r="G24" s="275"/>
      <c r="H24" s="304"/>
      <c r="I24" s="273"/>
      <c r="J24" s="273"/>
      <c r="K24" s="272" t="s">
        <v>406</v>
      </c>
    </row>
    <row r="25" spans="1:11" ht="15" customHeight="1">
      <c r="A25" s="470" t="s">
        <v>33</v>
      </c>
      <c r="B25" s="476"/>
      <c r="C25" s="476"/>
      <c r="D25" s="476"/>
      <c r="E25" s="476"/>
      <c r="F25" s="476"/>
      <c r="G25" s="470" t="s">
        <v>34</v>
      </c>
      <c r="H25" s="470" t="s">
        <v>407</v>
      </c>
      <c r="I25" s="477" t="s">
        <v>408</v>
      </c>
      <c r="J25" s="478"/>
      <c r="K25" s="478"/>
    </row>
    <row r="26" spans="1:11">
      <c r="A26" s="476"/>
      <c r="B26" s="476"/>
      <c r="C26" s="476"/>
      <c r="D26" s="476"/>
      <c r="E26" s="476"/>
      <c r="F26" s="476"/>
      <c r="G26" s="470"/>
      <c r="H26" s="470"/>
      <c r="I26" s="479" t="s">
        <v>333</v>
      </c>
      <c r="J26" s="479"/>
      <c r="K26" s="480"/>
    </row>
    <row r="27" spans="1:11" ht="25.5" customHeight="1">
      <c r="A27" s="476"/>
      <c r="B27" s="476"/>
      <c r="C27" s="476"/>
      <c r="D27" s="476"/>
      <c r="E27" s="476"/>
      <c r="F27" s="476"/>
      <c r="G27" s="470"/>
      <c r="H27" s="470"/>
      <c r="I27" s="470" t="s">
        <v>409</v>
      </c>
      <c r="J27" s="470" t="s">
        <v>410</v>
      </c>
      <c r="K27" s="471"/>
    </row>
    <row r="28" spans="1:11" ht="36" customHeight="1">
      <c r="A28" s="476"/>
      <c r="B28" s="476"/>
      <c r="C28" s="476"/>
      <c r="D28" s="476"/>
      <c r="E28" s="476"/>
      <c r="F28" s="476"/>
      <c r="G28" s="470"/>
      <c r="H28" s="470"/>
      <c r="I28" s="470"/>
      <c r="J28" s="311" t="s">
        <v>411</v>
      </c>
      <c r="K28" s="311" t="s">
        <v>412</v>
      </c>
    </row>
    <row r="29" spans="1:11">
      <c r="A29" s="472">
        <v>1</v>
      </c>
      <c r="B29" s="472"/>
      <c r="C29" s="472"/>
      <c r="D29" s="472"/>
      <c r="E29" s="472"/>
      <c r="F29" s="472"/>
      <c r="G29" s="312">
        <v>2</v>
      </c>
      <c r="H29" s="312">
        <v>3</v>
      </c>
      <c r="I29" s="312">
        <v>4</v>
      </c>
      <c r="J29" s="312">
        <v>5</v>
      </c>
      <c r="K29" s="312">
        <v>6</v>
      </c>
    </row>
    <row r="30" spans="1:11">
      <c r="A30" s="276">
        <v>2</v>
      </c>
      <c r="B30" s="276"/>
      <c r="C30" s="277"/>
      <c r="D30" s="277"/>
      <c r="E30" s="277"/>
      <c r="F30" s="277"/>
      <c r="G30" s="278" t="s">
        <v>413</v>
      </c>
      <c r="H30" s="279">
        <v>1</v>
      </c>
      <c r="I30" s="280">
        <f>I31+I37+I39+I42+I47+I59+I66+I75+I81</f>
        <v>10813.95</v>
      </c>
      <c r="J30" s="280">
        <f>J31+J37+J39+J42+J47+J59+J66+J75+J81</f>
        <v>25690.33</v>
      </c>
      <c r="K30" s="280">
        <f>K31+K37+K39+K42+K47+K59+K66+K75+K81</f>
        <v>0</v>
      </c>
    </row>
    <row r="31" spans="1:11" hidden="1" collapsed="1">
      <c r="A31" s="276">
        <v>2</v>
      </c>
      <c r="B31" s="276">
        <v>1</v>
      </c>
      <c r="C31" s="276"/>
      <c r="D31" s="276"/>
      <c r="E31" s="276"/>
      <c r="F31" s="276"/>
      <c r="G31" s="281" t="s">
        <v>44</v>
      </c>
      <c r="H31" s="279">
        <v>2</v>
      </c>
      <c r="I31" s="280">
        <f>I32+I36</f>
        <v>0</v>
      </c>
      <c r="J31" s="280">
        <f>J32+J36</f>
        <v>0</v>
      </c>
      <c r="K31" s="280">
        <f>K32+K36</f>
        <v>0</v>
      </c>
    </row>
    <row r="32" spans="1:11" hidden="1" collapsed="1">
      <c r="A32" s="277">
        <v>2</v>
      </c>
      <c r="B32" s="277">
        <v>1</v>
      </c>
      <c r="C32" s="277">
        <v>1</v>
      </c>
      <c r="D32" s="277"/>
      <c r="E32" s="277"/>
      <c r="F32" s="277"/>
      <c r="G32" s="282" t="s">
        <v>414</v>
      </c>
      <c r="H32" s="312">
        <v>3</v>
      </c>
      <c r="I32" s="283">
        <f>I33+I35</f>
        <v>0</v>
      </c>
      <c r="J32" s="283">
        <f>J33+J35</f>
        <v>0</v>
      </c>
      <c r="K32" s="283">
        <f>K33+K35</f>
        <v>0</v>
      </c>
    </row>
    <row r="33" spans="1:11" hidden="1" collapsed="1">
      <c r="A33" s="277">
        <v>2</v>
      </c>
      <c r="B33" s="277">
        <v>1</v>
      </c>
      <c r="C33" s="277">
        <v>1</v>
      </c>
      <c r="D33" s="277">
        <v>1</v>
      </c>
      <c r="E33" s="277">
        <v>1</v>
      </c>
      <c r="F33" s="277">
        <v>1</v>
      </c>
      <c r="G33" s="282" t="s">
        <v>415</v>
      </c>
      <c r="H33" s="312">
        <v>4</v>
      </c>
      <c r="I33" s="283"/>
      <c r="J33" s="283"/>
      <c r="K33" s="283"/>
    </row>
    <row r="34" spans="1:11" hidden="1" collapsed="1">
      <c r="A34" s="277"/>
      <c r="B34" s="277"/>
      <c r="C34" s="277"/>
      <c r="D34" s="277"/>
      <c r="E34" s="277"/>
      <c r="F34" s="277"/>
      <c r="G34" s="282" t="s">
        <v>416</v>
      </c>
      <c r="H34" s="312">
        <v>5</v>
      </c>
      <c r="I34" s="283"/>
      <c r="J34" s="283"/>
      <c r="K34" s="283"/>
    </row>
    <row r="35" spans="1:11" hidden="1" collapsed="1">
      <c r="A35" s="277">
        <v>2</v>
      </c>
      <c r="B35" s="277">
        <v>1</v>
      </c>
      <c r="C35" s="277">
        <v>1</v>
      </c>
      <c r="D35" s="277">
        <v>1</v>
      </c>
      <c r="E35" s="277">
        <v>2</v>
      </c>
      <c r="F35" s="277">
        <v>1</v>
      </c>
      <c r="G35" s="282" t="s">
        <v>47</v>
      </c>
      <c r="H35" s="312">
        <v>6</v>
      </c>
      <c r="I35" s="283"/>
      <c r="J35" s="283"/>
      <c r="K35" s="283"/>
    </row>
    <row r="36" spans="1:11" hidden="1" collapsed="1">
      <c r="A36" s="277">
        <v>2</v>
      </c>
      <c r="B36" s="277">
        <v>1</v>
      </c>
      <c r="C36" s="277">
        <v>2</v>
      </c>
      <c r="D36" s="277"/>
      <c r="E36" s="277"/>
      <c r="F36" s="277"/>
      <c r="G36" s="282" t="s">
        <v>48</v>
      </c>
      <c r="H36" s="312">
        <v>7</v>
      </c>
      <c r="I36" s="283"/>
      <c r="J36" s="283"/>
      <c r="K36" s="283"/>
    </row>
    <row r="37" spans="1:11">
      <c r="A37" s="276">
        <v>2</v>
      </c>
      <c r="B37" s="276">
        <v>2</v>
      </c>
      <c r="C37" s="276"/>
      <c r="D37" s="276"/>
      <c r="E37" s="276"/>
      <c r="F37" s="276"/>
      <c r="G37" s="281" t="s">
        <v>417</v>
      </c>
      <c r="H37" s="279">
        <v>8</v>
      </c>
      <c r="I37" s="284">
        <f>I38</f>
        <v>10813.95</v>
      </c>
      <c r="J37" s="284">
        <f>J38</f>
        <v>23815.09</v>
      </c>
      <c r="K37" s="284">
        <f>K38</f>
        <v>0</v>
      </c>
    </row>
    <row r="38" spans="1:11">
      <c r="A38" s="277">
        <v>2</v>
      </c>
      <c r="B38" s="277">
        <v>2</v>
      </c>
      <c r="C38" s="277">
        <v>1</v>
      </c>
      <c r="D38" s="277"/>
      <c r="E38" s="277"/>
      <c r="F38" s="277"/>
      <c r="G38" s="282" t="s">
        <v>417</v>
      </c>
      <c r="H38" s="312">
        <v>9</v>
      </c>
      <c r="I38" s="283">
        <v>10813.95</v>
      </c>
      <c r="J38" s="283">
        <v>23815.09</v>
      </c>
      <c r="K38" s="283"/>
    </row>
    <row r="39" spans="1:11" hidden="1" collapsed="1">
      <c r="A39" s="276">
        <v>2</v>
      </c>
      <c r="B39" s="276">
        <v>3</v>
      </c>
      <c r="C39" s="276"/>
      <c r="D39" s="276"/>
      <c r="E39" s="276"/>
      <c r="F39" s="276"/>
      <c r="G39" s="281" t="s">
        <v>65</v>
      </c>
      <c r="H39" s="279">
        <v>10</v>
      </c>
      <c r="I39" s="280">
        <f>I40+I41</f>
        <v>0</v>
      </c>
      <c r="J39" s="280">
        <f>J40+J41</f>
        <v>0</v>
      </c>
      <c r="K39" s="280">
        <f>K40+K41</f>
        <v>0</v>
      </c>
    </row>
    <row r="40" spans="1:11" hidden="1" collapsed="1">
      <c r="A40" s="277">
        <v>2</v>
      </c>
      <c r="B40" s="277">
        <v>3</v>
      </c>
      <c r="C40" s="277">
        <v>1</v>
      </c>
      <c r="D40" s="277"/>
      <c r="E40" s="277"/>
      <c r="F40" s="277"/>
      <c r="G40" s="282" t="s">
        <v>66</v>
      </c>
      <c r="H40" s="312">
        <v>11</v>
      </c>
      <c r="I40" s="283"/>
      <c r="J40" s="283"/>
      <c r="K40" s="283"/>
    </row>
    <row r="41" spans="1:11" hidden="1" collapsed="1">
      <c r="A41" s="277">
        <v>2</v>
      </c>
      <c r="B41" s="277">
        <v>3</v>
      </c>
      <c r="C41" s="277">
        <v>2</v>
      </c>
      <c r="D41" s="277"/>
      <c r="E41" s="277"/>
      <c r="F41" s="277"/>
      <c r="G41" s="282" t="s">
        <v>77</v>
      </c>
      <c r="H41" s="312">
        <v>12</v>
      </c>
      <c r="I41" s="283"/>
      <c r="J41" s="283"/>
      <c r="K41" s="283"/>
    </row>
    <row r="42" spans="1:11" hidden="1" collapsed="1">
      <c r="A42" s="276">
        <v>2</v>
      </c>
      <c r="B42" s="276">
        <v>4</v>
      </c>
      <c r="C42" s="276"/>
      <c r="D42" s="276"/>
      <c r="E42" s="276"/>
      <c r="F42" s="276"/>
      <c r="G42" s="281" t="s">
        <v>78</v>
      </c>
      <c r="H42" s="279">
        <v>13</v>
      </c>
      <c r="I42" s="280">
        <f>I43</f>
        <v>0</v>
      </c>
      <c r="J42" s="280">
        <f>J43</f>
        <v>0</v>
      </c>
      <c r="K42" s="280">
        <f>K43</f>
        <v>0</v>
      </c>
    </row>
    <row r="43" spans="1:11" hidden="1" collapsed="1">
      <c r="A43" s="277">
        <v>2</v>
      </c>
      <c r="B43" s="277">
        <v>4</v>
      </c>
      <c r="C43" s="277">
        <v>1</v>
      </c>
      <c r="D43" s="277"/>
      <c r="E43" s="277"/>
      <c r="F43" s="277"/>
      <c r="G43" s="282" t="s">
        <v>418</v>
      </c>
      <c r="H43" s="312">
        <v>14</v>
      </c>
      <c r="I43" s="283">
        <f>I44+I45+I46</f>
        <v>0</v>
      </c>
      <c r="J43" s="283">
        <f>J44+J45+J46</f>
        <v>0</v>
      </c>
      <c r="K43" s="283">
        <f>K44+K45+K46</f>
        <v>0</v>
      </c>
    </row>
    <row r="44" spans="1:11" hidden="1" collapsed="1">
      <c r="A44" s="277">
        <v>2</v>
      </c>
      <c r="B44" s="277">
        <v>4</v>
      </c>
      <c r="C44" s="277">
        <v>1</v>
      </c>
      <c r="D44" s="277">
        <v>1</v>
      </c>
      <c r="E44" s="277">
        <v>1</v>
      </c>
      <c r="F44" s="277">
        <v>1</v>
      </c>
      <c r="G44" s="282" t="s">
        <v>80</v>
      </c>
      <c r="H44" s="312">
        <v>15</v>
      </c>
      <c r="I44" s="283"/>
      <c r="J44" s="283"/>
      <c r="K44" s="283"/>
    </row>
    <row r="45" spans="1:11" hidden="1" collapsed="1">
      <c r="A45" s="277">
        <v>2</v>
      </c>
      <c r="B45" s="277">
        <v>4</v>
      </c>
      <c r="C45" s="277">
        <v>1</v>
      </c>
      <c r="D45" s="277">
        <v>1</v>
      </c>
      <c r="E45" s="277">
        <v>1</v>
      </c>
      <c r="F45" s="277">
        <v>2</v>
      </c>
      <c r="G45" s="282" t="s">
        <v>81</v>
      </c>
      <c r="H45" s="312">
        <v>16</v>
      </c>
      <c r="I45" s="283"/>
      <c r="J45" s="283"/>
      <c r="K45" s="283"/>
    </row>
    <row r="46" spans="1:11" hidden="1" collapsed="1">
      <c r="A46" s="277">
        <v>2</v>
      </c>
      <c r="B46" s="277">
        <v>4</v>
      </c>
      <c r="C46" s="277">
        <v>1</v>
      </c>
      <c r="D46" s="277">
        <v>1</v>
      </c>
      <c r="E46" s="277">
        <v>1</v>
      </c>
      <c r="F46" s="277">
        <v>3</v>
      </c>
      <c r="G46" s="282" t="s">
        <v>82</v>
      </c>
      <c r="H46" s="312">
        <v>17</v>
      </c>
      <c r="I46" s="283"/>
      <c r="J46" s="283"/>
      <c r="K46" s="283"/>
    </row>
    <row r="47" spans="1:11" hidden="1" collapsed="1">
      <c r="A47" s="276">
        <v>2</v>
      </c>
      <c r="B47" s="276">
        <v>5</v>
      </c>
      <c r="C47" s="276"/>
      <c r="D47" s="276"/>
      <c r="E47" s="276"/>
      <c r="F47" s="276"/>
      <c r="G47" s="281" t="s">
        <v>83</v>
      </c>
      <c r="H47" s="279">
        <v>18</v>
      </c>
      <c r="I47" s="280">
        <f>I48+I51+I54</f>
        <v>0</v>
      </c>
      <c r="J47" s="280">
        <f>J48+J51+J54</f>
        <v>0</v>
      </c>
      <c r="K47" s="280">
        <f>K48+K51+K54</f>
        <v>0</v>
      </c>
    </row>
    <row r="48" spans="1:11" hidden="1" collapsed="1">
      <c r="A48" s="277">
        <v>2</v>
      </c>
      <c r="B48" s="277">
        <v>5</v>
      </c>
      <c r="C48" s="277">
        <v>1</v>
      </c>
      <c r="D48" s="277"/>
      <c r="E48" s="277"/>
      <c r="F48" s="277"/>
      <c r="G48" s="282" t="s">
        <v>84</v>
      </c>
      <c r="H48" s="312">
        <v>19</v>
      </c>
      <c r="I48" s="283">
        <f>I49+I50</f>
        <v>0</v>
      </c>
      <c r="J48" s="283">
        <f>J49+J50</f>
        <v>0</v>
      </c>
      <c r="K48" s="283">
        <f>K49+K50</f>
        <v>0</v>
      </c>
    </row>
    <row r="49" spans="1:11" ht="24" hidden="1" customHeight="1" collapsed="1">
      <c r="A49" s="277">
        <v>2</v>
      </c>
      <c r="B49" s="277">
        <v>5</v>
      </c>
      <c r="C49" s="277">
        <v>1</v>
      </c>
      <c r="D49" s="277">
        <v>1</v>
      </c>
      <c r="E49" s="277">
        <v>1</v>
      </c>
      <c r="F49" s="277">
        <v>1</v>
      </c>
      <c r="G49" s="282" t="s">
        <v>85</v>
      </c>
      <c r="H49" s="312">
        <v>20</v>
      </c>
      <c r="I49" s="283"/>
      <c r="J49" s="283"/>
      <c r="K49" s="283"/>
    </row>
    <row r="50" spans="1:11" hidden="1" collapsed="1">
      <c r="A50" s="277">
        <v>2</v>
      </c>
      <c r="B50" s="277">
        <v>5</v>
      </c>
      <c r="C50" s="277">
        <v>1</v>
      </c>
      <c r="D50" s="277">
        <v>1</v>
      </c>
      <c r="E50" s="277">
        <v>1</v>
      </c>
      <c r="F50" s="277">
        <v>2</v>
      </c>
      <c r="G50" s="282" t="s">
        <v>86</v>
      </c>
      <c r="H50" s="312">
        <v>21</v>
      </c>
      <c r="I50" s="283"/>
      <c r="J50" s="283"/>
      <c r="K50" s="283"/>
    </row>
    <row r="51" spans="1:11" hidden="1" collapsed="1">
      <c r="A51" s="277">
        <v>2</v>
      </c>
      <c r="B51" s="277">
        <v>5</v>
      </c>
      <c r="C51" s="277">
        <v>2</v>
      </c>
      <c r="D51" s="277"/>
      <c r="E51" s="277"/>
      <c r="F51" s="277"/>
      <c r="G51" s="282" t="s">
        <v>87</v>
      </c>
      <c r="H51" s="312">
        <v>22</v>
      </c>
      <c r="I51" s="283">
        <f>I52+I53</f>
        <v>0</v>
      </c>
      <c r="J51" s="283">
        <f>J52+J53</f>
        <v>0</v>
      </c>
      <c r="K51" s="283">
        <f>K52+K53</f>
        <v>0</v>
      </c>
    </row>
    <row r="52" spans="1:11" ht="24" hidden="1" customHeight="1" collapsed="1">
      <c r="A52" s="277">
        <v>2</v>
      </c>
      <c r="B52" s="277">
        <v>5</v>
      </c>
      <c r="C52" s="277">
        <v>2</v>
      </c>
      <c r="D52" s="277">
        <v>1</v>
      </c>
      <c r="E52" s="277">
        <v>1</v>
      </c>
      <c r="F52" s="277">
        <v>1</v>
      </c>
      <c r="G52" s="282" t="s">
        <v>88</v>
      </c>
      <c r="H52" s="312">
        <v>23</v>
      </c>
      <c r="I52" s="283"/>
      <c r="J52" s="283"/>
      <c r="K52" s="283"/>
    </row>
    <row r="53" spans="1:11" ht="24" hidden="1" customHeight="1" collapsed="1">
      <c r="A53" s="277">
        <v>2</v>
      </c>
      <c r="B53" s="277">
        <v>5</v>
      </c>
      <c r="C53" s="277">
        <v>2</v>
      </c>
      <c r="D53" s="277">
        <v>1</v>
      </c>
      <c r="E53" s="277">
        <v>1</v>
      </c>
      <c r="F53" s="277">
        <v>2</v>
      </c>
      <c r="G53" s="282" t="s">
        <v>419</v>
      </c>
      <c r="H53" s="312">
        <v>24</v>
      </c>
      <c r="I53" s="283"/>
      <c r="J53" s="283"/>
      <c r="K53" s="283"/>
    </row>
    <row r="54" spans="1:11" hidden="1" collapsed="1">
      <c r="A54" s="277">
        <v>2</v>
      </c>
      <c r="B54" s="277">
        <v>5</v>
      </c>
      <c r="C54" s="277">
        <v>3</v>
      </c>
      <c r="D54" s="277"/>
      <c r="E54" s="277"/>
      <c r="F54" s="277"/>
      <c r="G54" s="282" t="s">
        <v>90</v>
      </c>
      <c r="H54" s="312">
        <v>25</v>
      </c>
      <c r="I54" s="283">
        <f>I55+I56+I57+I58</f>
        <v>0</v>
      </c>
      <c r="J54" s="283">
        <f>J55+J56+J57+J58</f>
        <v>0</v>
      </c>
      <c r="K54" s="283">
        <f>K55+K56+K57+K58</f>
        <v>0</v>
      </c>
    </row>
    <row r="55" spans="1:11" ht="24" hidden="1" customHeight="1" collapsed="1">
      <c r="A55" s="277">
        <v>2</v>
      </c>
      <c r="B55" s="277">
        <v>5</v>
      </c>
      <c r="C55" s="277">
        <v>3</v>
      </c>
      <c r="D55" s="277">
        <v>1</v>
      </c>
      <c r="E55" s="277">
        <v>1</v>
      </c>
      <c r="F55" s="277">
        <v>1</v>
      </c>
      <c r="G55" s="282" t="s">
        <v>91</v>
      </c>
      <c r="H55" s="312">
        <v>26</v>
      </c>
      <c r="I55" s="283"/>
      <c r="J55" s="283"/>
      <c r="K55" s="283"/>
    </row>
    <row r="56" spans="1:11" hidden="1" collapsed="1">
      <c r="A56" s="277">
        <v>2</v>
      </c>
      <c r="B56" s="277">
        <v>5</v>
      </c>
      <c r="C56" s="277">
        <v>3</v>
      </c>
      <c r="D56" s="277">
        <v>1</v>
      </c>
      <c r="E56" s="277">
        <v>1</v>
      </c>
      <c r="F56" s="277">
        <v>2</v>
      </c>
      <c r="G56" s="282" t="s">
        <v>92</v>
      </c>
      <c r="H56" s="312">
        <v>27</v>
      </c>
      <c r="I56" s="283"/>
      <c r="J56" s="283"/>
      <c r="K56" s="283"/>
    </row>
    <row r="57" spans="1:11" ht="24" hidden="1" customHeight="1" collapsed="1">
      <c r="A57" s="277">
        <v>2</v>
      </c>
      <c r="B57" s="277">
        <v>5</v>
      </c>
      <c r="C57" s="277">
        <v>3</v>
      </c>
      <c r="D57" s="277">
        <v>2</v>
      </c>
      <c r="E57" s="277">
        <v>1</v>
      </c>
      <c r="F57" s="277">
        <v>1</v>
      </c>
      <c r="G57" s="285" t="s">
        <v>93</v>
      </c>
      <c r="H57" s="312">
        <v>28</v>
      </c>
      <c r="I57" s="283"/>
      <c r="J57" s="283"/>
      <c r="K57" s="283"/>
    </row>
    <row r="58" spans="1:11" hidden="1" collapsed="1">
      <c r="A58" s="277">
        <v>2</v>
      </c>
      <c r="B58" s="277">
        <v>5</v>
      </c>
      <c r="C58" s="277">
        <v>3</v>
      </c>
      <c r="D58" s="277">
        <v>2</v>
      </c>
      <c r="E58" s="277">
        <v>1</v>
      </c>
      <c r="F58" s="277">
        <v>2</v>
      </c>
      <c r="G58" s="285" t="s">
        <v>94</v>
      </c>
      <c r="H58" s="312">
        <v>29</v>
      </c>
      <c r="I58" s="283"/>
      <c r="J58" s="283"/>
      <c r="K58" s="283"/>
    </row>
    <row r="59" spans="1:11" hidden="1" collapsed="1">
      <c r="A59" s="276">
        <v>2</v>
      </c>
      <c r="B59" s="276">
        <v>6</v>
      </c>
      <c r="C59" s="276"/>
      <c r="D59" s="276"/>
      <c r="E59" s="276"/>
      <c r="F59" s="276"/>
      <c r="G59" s="281" t="s">
        <v>95</v>
      </c>
      <c r="H59" s="279">
        <v>30</v>
      </c>
      <c r="I59" s="280">
        <f>I60+I61+I62+I63+I64+I65</f>
        <v>0</v>
      </c>
      <c r="J59" s="280">
        <f>J60+J61+J62+J63+J64+J65</f>
        <v>0</v>
      </c>
      <c r="K59" s="280">
        <f>K60+K61+K62+K63+K64+K65</f>
        <v>0</v>
      </c>
    </row>
    <row r="60" spans="1:11" hidden="1" collapsed="1">
      <c r="A60" s="277">
        <v>2</v>
      </c>
      <c r="B60" s="277">
        <v>6</v>
      </c>
      <c r="C60" s="277">
        <v>1</v>
      </c>
      <c r="D60" s="277"/>
      <c r="E60" s="277"/>
      <c r="F60" s="277"/>
      <c r="G60" s="282" t="s">
        <v>420</v>
      </c>
      <c r="H60" s="312">
        <v>31</v>
      </c>
      <c r="I60" s="283"/>
      <c r="J60" s="283"/>
      <c r="K60" s="283"/>
    </row>
    <row r="61" spans="1:11" hidden="1" collapsed="1">
      <c r="A61" s="277">
        <v>2</v>
      </c>
      <c r="B61" s="277">
        <v>6</v>
      </c>
      <c r="C61" s="277">
        <v>2</v>
      </c>
      <c r="D61" s="277"/>
      <c r="E61" s="277"/>
      <c r="F61" s="277"/>
      <c r="G61" s="282" t="s">
        <v>421</v>
      </c>
      <c r="H61" s="312">
        <v>32</v>
      </c>
      <c r="I61" s="283"/>
      <c r="J61" s="283"/>
      <c r="K61" s="283"/>
    </row>
    <row r="62" spans="1:11" hidden="1" collapsed="1">
      <c r="A62" s="277">
        <v>2</v>
      </c>
      <c r="B62" s="277">
        <v>6</v>
      </c>
      <c r="C62" s="277">
        <v>3</v>
      </c>
      <c r="D62" s="277"/>
      <c r="E62" s="277"/>
      <c r="F62" s="277"/>
      <c r="G62" s="282" t="s">
        <v>422</v>
      </c>
      <c r="H62" s="312">
        <v>33</v>
      </c>
      <c r="I62" s="283"/>
      <c r="J62" s="283"/>
      <c r="K62" s="283"/>
    </row>
    <row r="63" spans="1:11" ht="24" hidden="1" customHeight="1" collapsed="1">
      <c r="A63" s="277">
        <v>2</v>
      </c>
      <c r="B63" s="277">
        <v>6</v>
      </c>
      <c r="C63" s="277">
        <v>4</v>
      </c>
      <c r="D63" s="277"/>
      <c r="E63" s="277"/>
      <c r="F63" s="277"/>
      <c r="G63" s="282" t="s">
        <v>101</v>
      </c>
      <c r="H63" s="312">
        <v>34</v>
      </c>
      <c r="I63" s="283"/>
      <c r="J63" s="283"/>
      <c r="K63" s="283"/>
    </row>
    <row r="64" spans="1:11" ht="24" hidden="1" customHeight="1" collapsed="1">
      <c r="A64" s="277">
        <v>2</v>
      </c>
      <c r="B64" s="277">
        <v>6</v>
      </c>
      <c r="C64" s="277">
        <v>5</v>
      </c>
      <c r="D64" s="277"/>
      <c r="E64" s="277"/>
      <c r="F64" s="277"/>
      <c r="G64" s="282" t="s">
        <v>103</v>
      </c>
      <c r="H64" s="312">
        <v>35</v>
      </c>
      <c r="I64" s="283"/>
      <c r="J64" s="283"/>
      <c r="K64" s="283"/>
    </row>
    <row r="65" spans="1:11" hidden="1" collapsed="1">
      <c r="A65" s="277">
        <v>2</v>
      </c>
      <c r="B65" s="277">
        <v>6</v>
      </c>
      <c r="C65" s="277">
        <v>6</v>
      </c>
      <c r="D65" s="277"/>
      <c r="E65" s="277"/>
      <c r="F65" s="277"/>
      <c r="G65" s="282" t="s">
        <v>104</v>
      </c>
      <c r="H65" s="312">
        <v>36</v>
      </c>
      <c r="I65" s="283"/>
      <c r="J65" s="283"/>
      <c r="K65" s="283"/>
    </row>
    <row r="66" spans="1:11">
      <c r="A66" s="276">
        <v>2</v>
      </c>
      <c r="B66" s="276">
        <v>7</v>
      </c>
      <c r="C66" s="277"/>
      <c r="D66" s="277"/>
      <c r="E66" s="277"/>
      <c r="F66" s="277"/>
      <c r="G66" s="281" t="s">
        <v>105</v>
      </c>
      <c r="H66" s="279">
        <v>37</v>
      </c>
      <c r="I66" s="280">
        <f>I67+I70+I74</f>
        <v>0</v>
      </c>
      <c r="J66" s="280">
        <f>J67+J70+J74</f>
        <v>1875.24</v>
      </c>
      <c r="K66" s="280">
        <f>K67+K70+K74</f>
        <v>0</v>
      </c>
    </row>
    <row r="67" spans="1:11" hidden="1" collapsed="1">
      <c r="A67" s="277">
        <v>2</v>
      </c>
      <c r="B67" s="277">
        <v>7</v>
      </c>
      <c r="C67" s="277">
        <v>1</v>
      </c>
      <c r="D67" s="277"/>
      <c r="E67" s="277"/>
      <c r="F67" s="277"/>
      <c r="G67" s="286" t="s">
        <v>423</v>
      </c>
      <c r="H67" s="312">
        <v>38</v>
      </c>
      <c r="I67" s="283">
        <f>I68+I69</f>
        <v>0</v>
      </c>
      <c r="J67" s="283">
        <f>J68+J69</f>
        <v>0</v>
      </c>
      <c r="K67" s="283">
        <f>K68+K69</f>
        <v>0</v>
      </c>
    </row>
    <row r="68" spans="1:11" hidden="1" collapsed="1">
      <c r="A68" s="277">
        <v>2</v>
      </c>
      <c r="B68" s="277">
        <v>7</v>
      </c>
      <c r="C68" s="277">
        <v>1</v>
      </c>
      <c r="D68" s="277">
        <v>1</v>
      </c>
      <c r="E68" s="277">
        <v>1</v>
      </c>
      <c r="F68" s="277">
        <v>1</v>
      </c>
      <c r="G68" s="286" t="s">
        <v>107</v>
      </c>
      <c r="H68" s="312">
        <v>39</v>
      </c>
      <c r="I68" s="283"/>
      <c r="J68" s="283"/>
      <c r="K68" s="283"/>
    </row>
    <row r="69" spans="1:11" hidden="1" collapsed="1">
      <c r="A69" s="277">
        <v>2</v>
      </c>
      <c r="B69" s="277">
        <v>7</v>
      </c>
      <c r="C69" s="277">
        <v>1</v>
      </c>
      <c r="D69" s="277">
        <v>1</v>
      </c>
      <c r="E69" s="277">
        <v>1</v>
      </c>
      <c r="F69" s="277">
        <v>2</v>
      </c>
      <c r="G69" s="286" t="s">
        <v>108</v>
      </c>
      <c r="H69" s="312">
        <v>40</v>
      </c>
      <c r="I69" s="283"/>
      <c r="J69" s="283"/>
      <c r="K69" s="283"/>
    </row>
    <row r="70" spans="1:11" ht="24" hidden="1" customHeight="1" collapsed="1">
      <c r="A70" s="277">
        <v>2</v>
      </c>
      <c r="B70" s="277">
        <v>7</v>
      </c>
      <c r="C70" s="277">
        <v>2</v>
      </c>
      <c r="D70" s="277"/>
      <c r="E70" s="277"/>
      <c r="F70" s="277"/>
      <c r="G70" s="282" t="s">
        <v>424</v>
      </c>
      <c r="H70" s="312">
        <v>41</v>
      </c>
      <c r="I70" s="283">
        <f>I71+I72+I73</f>
        <v>0</v>
      </c>
      <c r="J70" s="283">
        <f>J71+J72+J73</f>
        <v>0</v>
      </c>
      <c r="K70" s="283">
        <f>K71+K72+K73</f>
        <v>0</v>
      </c>
    </row>
    <row r="71" spans="1:11" hidden="1" collapsed="1">
      <c r="A71" s="277">
        <v>2</v>
      </c>
      <c r="B71" s="277">
        <v>7</v>
      </c>
      <c r="C71" s="277">
        <v>2</v>
      </c>
      <c r="D71" s="277">
        <v>1</v>
      </c>
      <c r="E71" s="277">
        <v>1</v>
      </c>
      <c r="F71" s="277">
        <v>1</v>
      </c>
      <c r="G71" s="282" t="s">
        <v>425</v>
      </c>
      <c r="H71" s="312">
        <v>42</v>
      </c>
      <c r="I71" s="283"/>
      <c r="J71" s="283"/>
      <c r="K71" s="283"/>
    </row>
    <row r="72" spans="1:11" hidden="1" collapsed="1">
      <c r="A72" s="277">
        <v>2</v>
      </c>
      <c r="B72" s="277">
        <v>7</v>
      </c>
      <c r="C72" s="277">
        <v>2</v>
      </c>
      <c r="D72" s="277">
        <v>1</v>
      </c>
      <c r="E72" s="277">
        <v>1</v>
      </c>
      <c r="F72" s="277">
        <v>2</v>
      </c>
      <c r="G72" s="282" t="s">
        <v>426</v>
      </c>
      <c r="H72" s="312">
        <v>43</v>
      </c>
      <c r="I72" s="283"/>
      <c r="J72" s="283"/>
      <c r="K72" s="283"/>
    </row>
    <row r="73" spans="1:11" hidden="1" collapsed="1">
      <c r="A73" s="277">
        <v>2</v>
      </c>
      <c r="B73" s="277">
        <v>7</v>
      </c>
      <c r="C73" s="277">
        <v>2</v>
      </c>
      <c r="D73" s="277">
        <v>2</v>
      </c>
      <c r="E73" s="277">
        <v>1</v>
      </c>
      <c r="F73" s="277">
        <v>1</v>
      </c>
      <c r="G73" s="282" t="s">
        <v>113</v>
      </c>
      <c r="H73" s="312">
        <v>44</v>
      </c>
      <c r="I73" s="283"/>
      <c r="J73" s="283"/>
      <c r="K73" s="283"/>
    </row>
    <row r="74" spans="1:11">
      <c r="A74" s="277">
        <v>2</v>
      </c>
      <c r="B74" s="277">
        <v>7</v>
      </c>
      <c r="C74" s="277">
        <v>3</v>
      </c>
      <c r="D74" s="277"/>
      <c r="E74" s="277"/>
      <c r="F74" s="277"/>
      <c r="G74" s="282" t="s">
        <v>114</v>
      </c>
      <c r="H74" s="312">
        <v>45</v>
      </c>
      <c r="I74" s="283"/>
      <c r="J74" s="283">
        <v>1875.24</v>
      </c>
      <c r="K74" s="283"/>
    </row>
    <row r="75" spans="1:11" hidden="1" collapsed="1">
      <c r="A75" s="276">
        <v>2</v>
      </c>
      <c r="B75" s="276">
        <v>8</v>
      </c>
      <c r="C75" s="276"/>
      <c r="D75" s="276"/>
      <c r="E75" s="276"/>
      <c r="F75" s="276"/>
      <c r="G75" s="281" t="s">
        <v>427</v>
      </c>
      <c r="H75" s="279">
        <v>46</v>
      </c>
      <c r="I75" s="280">
        <f>I76+I80</f>
        <v>0</v>
      </c>
      <c r="J75" s="280">
        <f>J76+J80</f>
        <v>0</v>
      </c>
      <c r="K75" s="280">
        <f>K76+K80</f>
        <v>0</v>
      </c>
    </row>
    <row r="76" spans="1:11" hidden="1" collapsed="1">
      <c r="A76" s="277">
        <v>2</v>
      </c>
      <c r="B76" s="277">
        <v>8</v>
      </c>
      <c r="C76" s="277">
        <v>1</v>
      </c>
      <c r="D76" s="277">
        <v>1</v>
      </c>
      <c r="E76" s="277"/>
      <c r="F76" s="277"/>
      <c r="G76" s="282" t="s">
        <v>118</v>
      </c>
      <c r="H76" s="312">
        <v>47</v>
      </c>
      <c r="I76" s="283">
        <f>I77+I78+I79</f>
        <v>0</v>
      </c>
      <c r="J76" s="283">
        <f>J77+J78+J79</f>
        <v>0</v>
      </c>
      <c r="K76" s="283">
        <f>K77+K78+K79</f>
        <v>0</v>
      </c>
    </row>
    <row r="77" spans="1:11" hidden="1" collapsed="1">
      <c r="A77" s="277">
        <v>2</v>
      </c>
      <c r="B77" s="277">
        <v>8</v>
      </c>
      <c r="C77" s="277">
        <v>1</v>
      </c>
      <c r="D77" s="277">
        <v>1</v>
      </c>
      <c r="E77" s="277">
        <v>1</v>
      </c>
      <c r="F77" s="277">
        <v>1</v>
      </c>
      <c r="G77" s="282" t="s">
        <v>428</v>
      </c>
      <c r="H77" s="312">
        <v>48</v>
      </c>
      <c r="I77" s="283"/>
      <c r="J77" s="283"/>
      <c r="K77" s="283"/>
    </row>
    <row r="78" spans="1:11" hidden="1" collapsed="1">
      <c r="A78" s="277">
        <v>2</v>
      </c>
      <c r="B78" s="277">
        <v>8</v>
      </c>
      <c r="C78" s="277">
        <v>1</v>
      </c>
      <c r="D78" s="277">
        <v>1</v>
      </c>
      <c r="E78" s="277">
        <v>1</v>
      </c>
      <c r="F78" s="277">
        <v>2</v>
      </c>
      <c r="G78" s="282" t="s">
        <v>429</v>
      </c>
      <c r="H78" s="312">
        <v>49</v>
      </c>
      <c r="I78" s="283"/>
      <c r="J78" s="283"/>
      <c r="K78" s="283"/>
    </row>
    <row r="79" spans="1:11" hidden="1" collapsed="1">
      <c r="A79" s="277">
        <v>2</v>
      </c>
      <c r="B79" s="277">
        <v>8</v>
      </c>
      <c r="C79" s="277">
        <v>1</v>
      </c>
      <c r="D79" s="277">
        <v>1</v>
      </c>
      <c r="E79" s="277">
        <v>1</v>
      </c>
      <c r="F79" s="277">
        <v>3</v>
      </c>
      <c r="G79" s="285" t="s">
        <v>121</v>
      </c>
      <c r="H79" s="312">
        <v>50</v>
      </c>
      <c r="I79" s="283"/>
      <c r="J79" s="283"/>
      <c r="K79" s="283"/>
    </row>
    <row r="80" spans="1:11" hidden="1" collapsed="1">
      <c r="A80" s="277">
        <v>2</v>
      </c>
      <c r="B80" s="277">
        <v>8</v>
      </c>
      <c r="C80" s="277">
        <v>1</v>
      </c>
      <c r="D80" s="277">
        <v>2</v>
      </c>
      <c r="E80" s="277"/>
      <c r="F80" s="277"/>
      <c r="G80" s="282" t="s">
        <v>122</v>
      </c>
      <c r="H80" s="312">
        <v>51</v>
      </c>
      <c r="I80" s="283"/>
      <c r="J80" s="283"/>
      <c r="K80" s="283"/>
    </row>
    <row r="81" spans="1:11" ht="36" hidden="1" customHeight="1" collapsed="1">
      <c r="A81" s="287">
        <v>2</v>
      </c>
      <c r="B81" s="287">
        <v>9</v>
      </c>
      <c r="C81" s="287"/>
      <c r="D81" s="287"/>
      <c r="E81" s="287"/>
      <c r="F81" s="287"/>
      <c r="G81" s="281" t="s">
        <v>430</v>
      </c>
      <c r="H81" s="279">
        <v>52</v>
      </c>
      <c r="I81" s="280"/>
      <c r="J81" s="280"/>
      <c r="K81" s="280"/>
    </row>
    <row r="82" spans="1:11" ht="48" hidden="1" customHeight="1" collapsed="1">
      <c r="A82" s="276">
        <v>3</v>
      </c>
      <c r="B82" s="276"/>
      <c r="C82" s="276"/>
      <c r="D82" s="276"/>
      <c r="E82" s="276"/>
      <c r="F82" s="276"/>
      <c r="G82" s="281" t="s">
        <v>431</v>
      </c>
      <c r="H82" s="279">
        <v>53</v>
      </c>
      <c r="I82" s="280">
        <f>I83+I89+I90</f>
        <v>0</v>
      </c>
      <c r="J82" s="280">
        <f>J83+J89+J90</f>
        <v>0</v>
      </c>
      <c r="K82" s="280">
        <f>K83+K89+K90</f>
        <v>0</v>
      </c>
    </row>
    <row r="83" spans="1:11" ht="24" hidden="1" customHeight="1" collapsed="1">
      <c r="A83" s="276">
        <v>3</v>
      </c>
      <c r="B83" s="276">
        <v>1</v>
      </c>
      <c r="C83" s="276"/>
      <c r="D83" s="276"/>
      <c r="E83" s="276"/>
      <c r="F83" s="276"/>
      <c r="G83" s="281" t="s">
        <v>136</v>
      </c>
      <c r="H83" s="279">
        <v>54</v>
      </c>
      <c r="I83" s="280">
        <f>I84+I85+I86+I87+I88</f>
        <v>0</v>
      </c>
      <c r="J83" s="280">
        <f>J84+J85+J86+J87+J88</f>
        <v>0</v>
      </c>
      <c r="K83" s="280">
        <f>K84+K85+K86+K87+K88</f>
        <v>0</v>
      </c>
    </row>
    <row r="84" spans="1:11" ht="24" hidden="1" customHeight="1" collapsed="1">
      <c r="A84" s="288">
        <v>3</v>
      </c>
      <c r="B84" s="288">
        <v>1</v>
      </c>
      <c r="C84" s="288">
        <v>1</v>
      </c>
      <c r="D84" s="289"/>
      <c r="E84" s="289"/>
      <c r="F84" s="289"/>
      <c r="G84" s="282" t="s">
        <v>432</v>
      </c>
      <c r="H84" s="312">
        <v>55</v>
      </c>
      <c r="I84" s="283"/>
      <c r="J84" s="283"/>
      <c r="K84" s="283"/>
    </row>
    <row r="85" spans="1:11" hidden="1" collapsed="1">
      <c r="A85" s="288">
        <v>3</v>
      </c>
      <c r="B85" s="288">
        <v>1</v>
      </c>
      <c r="C85" s="288">
        <v>2</v>
      </c>
      <c r="D85" s="288"/>
      <c r="E85" s="289"/>
      <c r="F85" s="289"/>
      <c r="G85" s="285" t="s">
        <v>153</v>
      </c>
      <c r="H85" s="312">
        <v>56</v>
      </c>
      <c r="I85" s="283"/>
      <c r="J85" s="283"/>
      <c r="K85" s="283"/>
    </row>
    <row r="86" spans="1:11" hidden="1" collapsed="1">
      <c r="A86" s="288">
        <v>3</v>
      </c>
      <c r="B86" s="288">
        <v>1</v>
      </c>
      <c r="C86" s="288">
        <v>3</v>
      </c>
      <c r="D86" s="288"/>
      <c r="E86" s="288"/>
      <c r="F86" s="288"/>
      <c r="G86" s="285" t="s">
        <v>158</v>
      </c>
      <c r="H86" s="312">
        <v>57</v>
      </c>
      <c r="I86" s="283"/>
      <c r="J86" s="283"/>
      <c r="K86" s="283"/>
    </row>
    <row r="87" spans="1:11" ht="24" hidden="1" customHeight="1" collapsed="1">
      <c r="A87" s="288">
        <v>3</v>
      </c>
      <c r="B87" s="288">
        <v>1</v>
      </c>
      <c r="C87" s="288">
        <v>4</v>
      </c>
      <c r="D87" s="288"/>
      <c r="E87" s="288"/>
      <c r="F87" s="288"/>
      <c r="G87" s="285" t="s">
        <v>167</v>
      </c>
      <c r="H87" s="312">
        <v>58</v>
      </c>
      <c r="I87" s="283"/>
      <c r="J87" s="283"/>
      <c r="K87" s="283"/>
    </row>
    <row r="88" spans="1:11" ht="24" hidden="1" customHeight="1" collapsed="1">
      <c r="A88" s="288">
        <v>3</v>
      </c>
      <c r="B88" s="288">
        <v>1</v>
      </c>
      <c r="C88" s="288">
        <v>5</v>
      </c>
      <c r="D88" s="288"/>
      <c r="E88" s="288"/>
      <c r="F88" s="288"/>
      <c r="G88" s="285" t="s">
        <v>433</v>
      </c>
      <c r="H88" s="312">
        <v>59</v>
      </c>
      <c r="I88" s="283"/>
      <c r="J88" s="283"/>
      <c r="K88" s="283"/>
    </row>
    <row r="89" spans="1:11" ht="36" hidden="1" customHeight="1" collapsed="1">
      <c r="A89" s="289">
        <v>3</v>
      </c>
      <c r="B89" s="289">
        <v>2</v>
      </c>
      <c r="C89" s="289"/>
      <c r="D89" s="289"/>
      <c r="E89" s="289"/>
      <c r="F89" s="289"/>
      <c r="G89" s="290" t="s">
        <v>172</v>
      </c>
      <c r="H89" s="279">
        <v>60</v>
      </c>
      <c r="I89" s="280"/>
      <c r="J89" s="280"/>
      <c r="K89" s="280"/>
    </row>
    <row r="90" spans="1:11" ht="24" hidden="1" customHeight="1" collapsed="1">
      <c r="A90" s="289">
        <v>3</v>
      </c>
      <c r="B90" s="289">
        <v>3</v>
      </c>
      <c r="C90" s="289"/>
      <c r="D90" s="289"/>
      <c r="E90" s="289"/>
      <c r="F90" s="289"/>
      <c r="G90" s="290" t="s">
        <v>210</v>
      </c>
      <c r="H90" s="279">
        <v>61</v>
      </c>
      <c r="I90" s="280"/>
      <c r="J90" s="280"/>
      <c r="K90" s="280"/>
    </row>
    <row r="91" spans="1:11">
      <c r="A91" s="276"/>
      <c r="B91" s="276"/>
      <c r="C91" s="276"/>
      <c r="D91" s="276"/>
      <c r="E91" s="276"/>
      <c r="F91" s="276"/>
      <c r="G91" s="281" t="s">
        <v>434</v>
      </c>
      <c r="H91" s="279">
        <v>62</v>
      </c>
      <c r="I91" s="280">
        <f>I30+I82</f>
        <v>10813.95</v>
      </c>
      <c r="J91" s="280">
        <f>J30+J82</f>
        <v>25690.33</v>
      </c>
      <c r="K91" s="280">
        <f>K30+K82</f>
        <v>0</v>
      </c>
    </row>
    <row r="92" spans="1:11">
      <c r="A92" s="291"/>
      <c r="B92" s="291"/>
      <c r="C92" s="291"/>
      <c r="D92" s="292"/>
      <c r="E92" s="292"/>
      <c r="F92" s="292"/>
      <c r="G92" s="292"/>
      <c r="H92" s="313"/>
      <c r="I92" s="307"/>
      <c r="J92" s="307"/>
      <c r="K92" s="293"/>
    </row>
    <row r="93" spans="1:11">
      <c r="A93" s="307" t="s">
        <v>435</v>
      </c>
      <c r="B93" s="308"/>
      <c r="C93" s="308"/>
      <c r="D93" s="308"/>
      <c r="E93" s="308"/>
      <c r="F93" s="308"/>
      <c r="G93" s="308"/>
      <c r="H93" s="294"/>
      <c r="I93" s="295"/>
      <c r="J93" s="308"/>
      <c r="K93" s="308"/>
    </row>
    <row r="94" spans="1:11">
      <c r="A94" s="296" t="s">
        <v>229</v>
      </c>
      <c r="B94" s="297"/>
      <c r="C94" s="297"/>
      <c r="D94" s="297"/>
      <c r="E94" s="297"/>
      <c r="F94" s="297"/>
      <c r="G94" s="297"/>
      <c r="H94" s="298"/>
      <c r="I94" s="305"/>
      <c r="J94" s="473" t="s">
        <v>230</v>
      </c>
      <c r="K94" s="473"/>
    </row>
    <row r="95" spans="1:11">
      <c r="A95" s="467" t="s">
        <v>436</v>
      </c>
      <c r="B95" s="474"/>
      <c r="C95" s="474"/>
      <c r="D95" s="474"/>
      <c r="E95" s="474"/>
      <c r="F95" s="474"/>
      <c r="G95" s="474"/>
      <c r="H95" s="309"/>
      <c r="I95" s="310" t="s">
        <v>232</v>
      </c>
      <c r="J95" s="475" t="s">
        <v>233</v>
      </c>
      <c r="K95" s="475"/>
    </row>
    <row r="96" spans="1:11">
      <c r="A96" s="307"/>
      <c r="B96" s="307"/>
      <c r="C96" s="299"/>
      <c r="D96" s="307"/>
      <c r="E96" s="307"/>
      <c r="F96" s="481"/>
      <c r="G96" s="474"/>
      <c r="H96" s="309"/>
      <c r="I96" s="300"/>
      <c r="J96" s="301"/>
      <c r="K96" s="301"/>
    </row>
    <row r="97" spans="1:11" ht="30.75" customHeight="1">
      <c r="A97" s="484" t="s">
        <v>306</v>
      </c>
      <c r="B97" s="484"/>
      <c r="C97" s="484"/>
      <c r="D97" s="484"/>
      <c r="E97" s="484"/>
      <c r="F97" s="484"/>
      <c r="G97" s="484"/>
      <c r="H97" s="309"/>
      <c r="I97" s="305"/>
      <c r="J97" s="473" t="s">
        <v>307</v>
      </c>
      <c r="K97" s="473"/>
    </row>
    <row r="98" spans="1:11" ht="30.75" customHeight="1">
      <c r="A98" s="482" t="s">
        <v>437</v>
      </c>
      <c r="B98" s="483"/>
      <c r="C98" s="483"/>
      <c r="D98" s="483"/>
      <c r="E98" s="483"/>
      <c r="F98" s="483"/>
      <c r="G98" s="483"/>
      <c r="H98" s="298"/>
      <c r="I98" s="310" t="s">
        <v>232</v>
      </c>
      <c r="J98" s="475" t="s">
        <v>233</v>
      </c>
      <c r="K98" s="475"/>
    </row>
    <row r="100" spans="1:11">
      <c r="A100" s="36" t="s">
        <v>438</v>
      </c>
    </row>
  </sheetData>
  <mergeCells count="27">
    <mergeCell ref="F96:G96"/>
    <mergeCell ref="J97:K97"/>
    <mergeCell ref="A98:G98"/>
    <mergeCell ref="J98:K98"/>
    <mergeCell ref="A97:G97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  <mergeCell ref="A12:K12"/>
    <mergeCell ref="A13:K13"/>
    <mergeCell ref="A15:K15"/>
    <mergeCell ref="A16:K16"/>
    <mergeCell ref="A18:K18"/>
    <mergeCell ref="A11:K11"/>
    <mergeCell ref="A5:K5"/>
    <mergeCell ref="A6:K6"/>
    <mergeCell ref="A7:K7"/>
    <mergeCell ref="G8:K8"/>
    <mergeCell ref="A9:K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5" zoomScaleNormal="100" workbookViewId="0">
      <selection activeCell="F46" sqref="F46"/>
    </sheetView>
  </sheetViews>
  <sheetFormatPr defaultRowHeight="15"/>
  <cols>
    <col min="1" max="1" width="9.28515625" customWidth="1"/>
    <col min="2" max="2" width="34.7109375" customWidth="1"/>
    <col min="3" max="3" width="9.85546875" customWidth="1"/>
    <col min="4" max="4" width="8.7109375" customWidth="1"/>
    <col min="5" max="5" width="10.140625" customWidth="1"/>
    <col min="6" max="6" width="9.7109375" customWidth="1"/>
    <col min="7" max="7" width="7.85546875" customWidth="1"/>
    <col min="8" max="8" width="8.28515625" customWidth="1"/>
  </cols>
  <sheetData>
    <row r="1" spans="1:8">
      <c r="E1" s="447" t="s">
        <v>329</v>
      </c>
      <c r="F1" s="447"/>
      <c r="G1" s="447"/>
      <c r="H1" s="447"/>
    </row>
    <row r="2" spans="1:8">
      <c r="A2" s="173"/>
      <c r="E2" s="447" t="s">
        <v>272</v>
      </c>
      <c r="F2" s="447"/>
      <c r="G2" s="447"/>
      <c r="H2" s="447"/>
    </row>
    <row r="3" spans="1:8">
      <c r="E3" s="447" t="s">
        <v>273</v>
      </c>
      <c r="F3" s="447"/>
      <c r="G3" s="447"/>
      <c r="H3" s="447"/>
    </row>
    <row r="4" spans="1:8">
      <c r="E4" s="447" t="s">
        <v>330</v>
      </c>
      <c r="F4" s="447"/>
      <c r="G4" s="447"/>
      <c r="H4" s="447"/>
    </row>
    <row r="5" spans="1:8">
      <c r="E5" s="447" t="s">
        <v>331</v>
      </c>
      <c r="F5" s="447"/>
      <c r="G5" s="447"/>
      <c r="H5" s="447"/>
    </row>
    <row r="6" spans="1:8" ht="2.25" customHeight="1">
      <c r="F6" s="174"/>
      <c r="G6" s="174"/>
      <c r="H6" s="174"/>
    </row>
    <row r="7" spans="1:8">
      <c r="B7" s="205" t="s">
        <v>249</v>
      </c>
    </row>
    <row r="8" spans="1:8">
      <c r="A8" s="489" t="s">
        <v>250</v>
      </c>
      <c r="B8" s="488"/>
      <c r="C8" s="489"/>
      <c r="D8" s="489"/>
      <c r="E8" s="206"/>
      <c r="F8" s="206"/>
      <c r="G8" s="206"/>
      <c r="H8" s="206"/>
    </row>
    <row r="10" spans="1:8" ht="15" customHeight="1">
      <c r="A10" s="490" t="s">
        <v>377</v>
      </c>
      <c r="B10" s="490"/>
      <c r="C10" s="490"/>
      <c r="D10" s="490"/>
      <c r="E10" s="490"/>
      <c r="F10" s="490"/>
      <c r="G10" s="490"/>
      <c r="H10" s="490"/>
    </row>
    <row r="11" spans="1:8" ht="20.25" customHeight="1">
      <c r="B11" s="173"/>
      <c r="C11" s="173"/>
      <c r="D11" s="173"/>
      <c r="E11" s="173"/>
      <c r="F11" s="173"/>
      <c r="G11" s="173"/>
      <c r="H11" s="173"/>
    </row>
    <row r="12" spans="1:8">
      <c r="F12" s="491" t="s">
        <v>378</v>
      </c>
      <c r="G12" s="487"/>
      <c r="H12" s="487"/>
    </row>
    <row r="13" spans="1:8">
      <c r="C13" s="492"/>
      <c r="D13" s="492"/>
      <c r="E13" s="492"/>
      <c r="F13" s="173"/>
      <c r="G13" s="493" t="s">
        <v>315</v>
      </c>
      <c r="H13" s="493"/>
    </row>
    <row r="14" spans="1:8" ht="12.75" customHeight="1">
      <c r="A14" s="494" t="s">
        <v>33</v>
      </c>
      <c r="B14" s="494" t="s">
        <v>34</v>
      </c>
      <c r="C14" s="497" t="s">
        <v>332</v>
      </c>
      <c r="D14" s="500" t="s">
        <v>333</v>
      </c>
      <c r="E14" s="500"/>
      <c r="F14" s="500"/>
      <c r="G14" s="500"/>
      <c r="H14" s="500"/>
    </row>
    <row r="15" spans="1:8" ht="12.75" customHeight="1">
      <c r="A15" s="495"/>
      <c r="B15" s="495"/>
      <c r="C15" s="498"/>
      <c r="D15" s="501" t="s">
        <v>334</v>
      </c>
      <c r="E15" s="501" t="s">
        <v>335</v>
      </c>
      <c r="F15" s="501" t="s">
        <v>336</v>
      </c>
      <c r="G15" s="501" t="s">
        <v>337</v>
      </c>
      <c r="H15" s="501" t="s">
        <v>338</v>
      </c>
    </row>
    <row r="16" spans="1:8">
      <c r="A16" s="495"/>
      <c r="B16" s="495"/>
      <c r="C16" s="498"/>
      <c r="D16" s="501"/>
      <c r="E16" s="501"/>
      <c r="F16" s="501"/>
      <c r="G16" s="501"/>
      <c r="H16" s="502"/>
    </row>
    <row r="17" spans="1:8" ht="34.5" customHeight="1">
      <c r="A17" s="495"/>
      <c r="B17" s="495"/>
      <c r="C17" s="498"/>
      <c r="D17" s="501"/>
      <c r="E17" s="501"/>
      <c r="F17" s="501"/>
      <c r="G17" s="501"/>
      <c r="H17" s="502"/>
    </row>
    <row r="18" spans="1:8" ht="15" customHeight="1">
      <c r="A18" s="496"/>
      <c r="B18" s="496"/>
      <c r="C18" s="499"/>
      <c r="D18" s="207" t="s">
        <v>245</v>
      </c>
      <c r="E18" s="207" t="s">
        <v>339</v>
      </c>
      <c r="F18" s="207" t="s">
        <v>27</v>
      </c>
      <c r="G18" s="207" t="s">
        <v>238</v>
      </c>
      <c r="H18" s="208" t="s">
        <v>340</v>
      </c>
    </row>
    <row r="19" spans="1:8" ht="14.1" customHeight="1">
      <c r="A19" s="209" t="s">
        <v>341</v>
      </c>
      <c r="B19" s="210" t="s">
        <v>45</v>
      </c>
      <c r="C19" s="211">
        <f t="shared" ref="C19:C33" si="0">(D19+E19+F19+G19+H19)</f>
        <v>0</v>
      </c>
      <c r="D19" s="212"/>
      <c r="E19" s="212"/>
      <c r="F19" s="212"/>
      <c r="G19" s="212"/>
      <c r="H19" s="212"/>
    </row>
    <row r="20" spans="1:8" ht="12.75" customHeight="1">
      <c r="A20" s="209"/>
      <c r="B20" s="210" t="s">
        <v>342</v>
      </c>
      <c r="C20" s="211">
        <f t="shared" si="0"/>
        <v>0</v>
      </c>
      <c r="D20" s="212"/>
      <c r="E20" s="212"/>
      <c r="F20" s="212"/>
      <c r="G20" s="212"/>
      <c r="H20" s="212"/>
    </row>
    <row r="21" spans="1:8" ht="14.1" customHeight="1">
      <c r="A21" s="209"/>
      <c r="B21" s="210" t="s">
        <v>343</v>
      </c>
      <c r="C21" s="211">
        <f t="shared" si="0"/>
        <v>0</v>
      </c>
      <c r="D21" s="212"/>
      <c r="E21" s="212"/>
      <c r="F21" s="212"/>
      <c r="G21" s="212"/>
      <c r="H21" s="212"/>
    </row>
    <row r="22" spans="1:8" ht="14.1" customHeight="1">
      <c r="A22" s="209" t="s">
        <v>344</v>
      </c>
      <c r="B22" s="210" t="s">
        <v>345</v>
      </c>
      <c r="C22" s="211">
        <f t="shared" si="0"/>
        <v>0</v>
      </c>
      <c r="D22" s="212"/>
      <c r="E22" s="212"/>
      <c r="F22" s="212"/>
      <c r="G22" s="212"/>
      <c r="H22" s="212"/>
    </row>
    <row r="23" spans="1:8" ht="14.1" customHeight="1">
      <c r="A23" s="209" t="s">
        <v>346</v>
      </c>
      <c r="B23" s="210" t="s">
        <v>347</v>
      </c>
      <c r="C23" s="211">
        <f t="shared" si="0"/>
        <v>23815.090000000004</v>
      </c>
      <c r="D23" s="213">
        <f t="shared" ref="D23:G23" si="1">(D24+D25+D26+D27+D28+D29+D30+D31+D32+D33+D34+D40+D41+D42)</f>
        <v>21615.050000000003</v>
      </c>
      <c r="E23" s="213">
        <f t="shared" si="1"/>
        <v>0</v>
      </c>
      <c r="F23" s="213">
        <f t="shared" si="1"/>
        <v>26.7</v>
      </c>
      <c r="G23" s="213">
        <f t="shared" si="1"/>
        <v>2173.34</v>
      </c>
      <c r="H23" s="213">
        <f>(H24+H25+H26+H27+H28+H29+H30+H31+H32+H33+H34+H40+H41+H42)</f>
        <v>0</v>
      </c>
    </row>
    <row r="24" spans="1:8" ht="14.1" customHeight="1">
      <c r="A24" s="209" t="s">
        <v>348</v>
      </c>
      <c r="B24" s="214" t="s">
        <v>50</v>
      </c>
      <c r="C24" s="211">
        <f t="shared" si="0"/>
        <v>2666.2400000000002</v>
      </c>
      <c r="D24" s="212">
        <v>492.9</v>
      </c>
      <c r="E24" s="212"/>
      <c r="F24" s="212"/>
      <c r="G24" s="212">
        <v>2173.34</v>
      </c>
      <c r="H24" s="212"/>
    </row>
    <row r="25" spans="1:8" ht="14.1" customHeight="1">
      <c r="A25" s="209" t="s">
        <v>349</v>
      </c>
      <c r="B25" s="214" t="s">
        <v>350</v>
      </c>
      <c r="C25" s="211">
        <f t="shared" si="0"/>
        <v>0</v>
      </c>
      <c r="D25" s="212"/>
      <c r="E25" s="212"/>
      <c r="F25" s="212"/>
      <c r="G25" s="212"/>
      <c r="H25" s="212"/>
    </row>
    <row r="26" spans="1:8" ht="14.1" customHeight="1">
      <c r="A26" s="209" t="s">
        <v>351</v>
      </c>
      <c r="B26" s="214" t="s">
        <v>352</v>
      </c>
      <c r="C26" s="211">
        <f t="shared" si="0"/>
        <v>226.08</v>
      </c>
      <c r="D26" s="212">
        <v>226.08</v>
      </c>
      <c r="E26" s="212"/>
      <c r="F26" s="212"/>
      <c r="G26" s="212"/>
      <c r="H26" s="212"/>
    </row>
    <row r="27" spans="1:8" ht="14.1" customHeight="1">
      <c r="A27" s="209" t="s">
        <v>353</v>
      </c>
      <c r="B27" s="214" t="s">
        <v>354</v>
      </c>
      <c r="C27" s="211">
        <f t="shared" si="0"/>
        <v>0</v>
      </c>
      <c r="D27" s="212"/>
      <c r="E27" s="212"/>
      <c r="F27" s="212"/>
      <c r="G27" s="212"/>
      <c r="H27" s="212"/>
    </row>
    <row r="28" spans="1:8" ht="14.1" customHeight="1">
      <c r="A28" s="209" t="s">
        <v>355</v>
      </c>
      <c r="B28" s="214" t="s">
        <v>356</v>
      </c>
      <c r="C28" s="211">
        <f t="shared" si="0"/>
        <v>145.94999999999999</v>
      </c>
      <c r="D28" s="212">
        <v>145.94999999999999</v>
      </c>
      <c r="E28" s="212"/>
      <c r="F28" s="212"/>
      <c r="G28" s="212"/>
      <c r="H28" s="212"/>
    </row>
    <row r="29" spans="1:8" ht="18" customHeight="1">
      <c r="A29" s="209" t="s">
        <v>357</v>
      </c>
      <c r="B29" s="214" t="s">
        <v>55</v>
      </c>
      <c r="C29" s="211">
        <f t="shared" si="0"/>
        <v>111.2</v>
      </c>
      <c r="D29" s="212">
        <v>111.2</v>
      </c>
      <c r="E29" s="212"/>
      <c r="F29" s="212"/>
      <c r="G29" s="212"/>
      <c r="H29" s="212"/>
    </row>
    <row r="30" spans="1:8" ht="0.75" hidden="1" customHeight="1">
      <c r="A30" s="209" t="s">
        <v>358</v>
      </c>
      <c r="B30" s="214" t="s">
        <v>56</v>
      </c>
      <c r="C30" s="211">
        <f t="shared" si="0"/>
        <v>0</v>
      </c>
      <c r="D30" s="212"/>
      <c r="E30" s="212"/>
      <c r="F30" s="212"/>
      <c r="G30" s="212"/>
      <c r="H30" s="212"/>
    </row>
    <row r="31" spans="1:8" ht="15.75" customHeight="1">
      <c r="A31" s="209" t="s">
        <v>359</v>
      </c>
      <c r="B31" s="215" t="s">
        <v>360</v>
      </c>
      <c r="C31" s="211">
        <f t="shared" si="0"/>
        <v>0</v>
      </c>
      <c r="D31" s="212"/>
      <c r="E31" s="212"/>
      <c r="F31" s="212"/>
      <c r="G31" s="212"/>
      <c r="H31" s="212"/>
    </row>
    <row r="32" spans="1:8">
      <c r="A32" s="209" t="s">
        <v>361</v>
      </c>
      <c r="B32" s="214" t="s">
        <v>362</v>
      </c>
      <c r="C32" s="211">
        <f t="shared" si="0"/>
        <v>0</v>
      </c>
      <c r="D32" s="212"/>
      <c r="E32" s="212"/>
      <c r="F32" s="212"/>
      <c r="G32" s="212"/>
      <c r="H32" s="212"/>
    </row>
    <row r="33" spans="1:8">
      <c r="A33" s="209" t="s">
        <v>363</v>
      </c>
      <c r="B33" s="214" t="s">
        <v>59</v>
      </c>
      <c r="C33" s="211">
        <f t="shared" si="0"/>
        <v>0</v>
      </c>
      <c r="D33" s="212"/>
      <c r="E33" s="212"/>
      <c r="F33" s="212"/>
      <c r="G33" s="212"/>
      <c r="H33" s="212"/>
    </row>
    <row r="34" spans="1:8">
      <c r="A34" s="209" t="s">
        <v>364</v>
      </c>
      <c r="B34" s="214" t="s">
        <v>61</v>
      </c>
      <c r="C34" s="211">
        <f>(D34+E34+F34+G34+H34)</f>
        <v>20015.900000000001</v>
      </c>
      <c r="D34" s="213">
        <f>(D36+D37+D38+D39+D35)</f>
        <v>20015.900000000001</v>
      </c>
      <c r="E34" s="213">
        <f t="shared" ref="E34:G34" si="2">(E36+E37+E38+E39+E35)</f>
        <v>0</v>
      </c>
      <c r="F34" s="213">
        <f t="shared" si="2"/>
        <v>0</v>
      </c>
      <c r="G34" s="213">
        <f t="shared" si="2"/>
        <v>0</v>
      </c>
      <c r="H34" s="213">
        <f>(H36+H37+H38+H39)</f>
        <v>0</v>
      </c>
    </row>
    <row r="35" spans="1:8" ht="12.75" customHeight="1">
      <c r="A35" s="209"/>
      <c r="B35" s="210" t="s">
        <v>342</v>
      </c>
      <c r="C35" s="211"/>
      <c r="D35" s="213"/>
      <c r="E35" s="212"/>
      <c r="F35" s="212"/>
      <c r="G35" s="212"/>
      <c r="H35" s="212"/>
    </row>
    <row r="36" spans="1:8">
      <c r="A36" s="209"/>
      <c r="B36" s="214" t="s">
        <v>365</v>
      </c>
      <c r="C36" s="211">
        <f t="shared" ref="C36:C45" si="3">(D36+E36+F36+G36+H36)</f>
        <v>19734.97</v>
      </c>
      <c r="D36" s="213">
        <v>19734.97</v>
      </c>
      <c r="E36" s="212"/>
      <c r="F36" s="212"/>
      <c r="G36" s="212"/>
      <c r="H36" s="212"/>
    </row>
    <row r="37" spans="1:8">
      <c r="A37" s="209"/>
      <c r="B37" s="214" t="s">
        <v>366</v>
      </c>
      <c r="C37" s="211">
        <f t="shared" si="3"/>
        <v>0</v>
      </c>
      <c r="D37" s="213"/>
      <c r="E37" s="212"/>
      <c r="F37" s="212"/>
      <c r="G37" s="212"/>
      <c r="H37" s="212"/>
    </row>
    <row r="38" spans="1:8">
      <c r="A38" s="209"/>
      <c r="B38" s="214" t="s">
        <v>367</v>
      </c>
      <c r="C38" s="211">
        <f t="shared" si="3"/>
        <v>280.93</v>
      </c>
      <c r="D38" s="213">
        <v>280.93</v>
      </c>
      <c r="E38" s="212"/>
      <c r="F38" s="212"/>
      <c r="G38" s="212"/>
      <c r="H38" s="212"/>
    </row>
    <row r="39" spans="1:8">
      <c r="A39" s="209"/>
      <c r="B39" s="214" t="s">
        <v>368</v>
      </c>
      <c r="C39" s="211">
        <f t="shared" si="3"/>
        <v>0</v>
      </c>
      <c r="D39" s="213"/>
      <c r="E39" s="212"/>
      <c r="F39" s="212"/>
      <c r="G39" s="212"/>
      <c r="H39" s="212"/>
    </row>
    <row r="40" spans="1:8" ht="23.25" customHeight="1">
      <c r="A40" s="209" t="s">
        <v>369</v>
      </c>
      <c r="B40" s="214" t="s">
        <v>62</v>
      </c>
      <c r="C40" s="211">
        <f t="shared" si="3"/>
        <v>248.25</v>
      </c>
      <c r="D40" s="212">
        <v>221.55</v>
      </c>
      <c r="E40" s="212"/>
      <c r="F40" s="212">
        <v>26.7</v>
      </c>
      <c r="G40" s="212"/>
      <c r="H40" s="212"/>
    </row>
    <row r="41" spans="1:8" hidden="1">
      <c r="A41" s="209" t="s">
        <v>370</v>
      </c>
      <c r="B41" s="214" t="s">
        <v>63</v>
      </c>
      <c r="C41" s="211">
        <f t="shared" si="3"/>
        <v>0</v>
      </c>
      <c r="D41" s="212"/>
      <c r="E41" s="212"/>
      <c r="F41" s="212"/>
      <c r="G41" s="212"/>
      <c r="H41" s="212"/>
    </row>
    <row r="42" spans="1:8">
      <c r="A42" s="209" t="s">
        <v>371</v>
      </c>
      <c r="B42" s="214" t="s">
        <v>64</v>
      </c>
      <c r="C42" s="211">
        <f t="shared" si="3"/>
        <v>401.47</v>
      </c>
      <c r="D42" s="213">
        <v>401.47</v>
      </c>
      <c r="E42" s="213"/>
      <c r="F42" s="213"/>
      <c r="G42" s="213"/>
      <c r="H42" s="213"/>
    </row>
    <row r="43" spans="1:8" ht="12.75" customHeight="1">
      <c r="A43" s="209" t="s">
        <v>372</v>
      </c>
      <c r="B43" s="210" t="s">
        <v>115</v>
      </c>
      <c r="C43" s="211">
        <f t="shared" si="3"/>
        <v>1875.24</v>
      </c>
      <c r="D43" s="212">
        <v>1875.24</v>
      </c>
      <c r="E43" s="212"/>
      <c r="F43" s="212"/>
      <c r="G43" s="212"/>
      <c r="H43" s="212"/>
    </row>
    <row r="44" spans="1:8" hidden="1">
      <c r="A44" s="209" t="s">
        <v>373</v>
      </c>
      <c r="B44" s="210" t="s">
        <v>140</v>
      </c>
      <c r="C44" s="211">
        <f t="shared" si="3"/>
        <v>0</v>
      </c>
      <c r="D44" s="212"/>
      <c r="E44" s="212"/>
      <c r="F44" s="212"/>
      <c r="G44" s="212"/>
      <c r="H44" s="212"/>
    </row>
    <row r="45" spans="1:8" hidden="1">
      <c r="A45" s="209"/>
      <c r="B45" s="210"/>
      <c r="C45" s="211">
        <f t="shared" si="3"/>
        <v>0</v>
      </c>
      <c r="D45" s="212"/>
      <c r="E45" s="212"/>
      <c r="F45" s="212"/>
      <c r="G45" s="212"/>
      <c r="H45" s="212"/>
    </row>
    <row r="46" spans="1:8" ht="17.25" customHeight="1">
      <c r="A46" s="216"/>
      <c r="B46" s="217" t="s">
        <v>374</v>
      </c>
      <c r="C46" s="211">
        <f>(D46+E46+F46+G46+H46)</f>
        <v>25690.330000000005</v>
      </c>
      <c r="D46" s="211">
        <f>(D19+D22+D23+D43+D44+D45)</f>
        <v>23490.290000000005</v>
      </c>
      <c r="E46" s="211">
        <f t="shared" ref="E46:H46" si="4">(E19+E22+E23+E43+E44+E45)</f>
        <v>0</v>
      </c>
      <c r="F46" s="211">
        <f t="shared" si="4"/>
        <v>26.7</v>
      </c>
      <c r="G46" s="211">
        <f t="shared" si="4"/>
        <v>2173.34</v>
      </c>
      <c r="H46" s="211">
        <f t="shared" si="4"/>
        <v>0</v>
      </c>
    </row>
    <row r="47" spans="1:8" ht="0.75" customHeight="1"/>
    <row r="48" spans="1:8" ht="32.25" customHeight="1">
      <c r="A48" s="449" t="s">
        <v>379</v>
      </c>
      <c r="B48" s="449"/>
      <c r="C48" s="485"/>
      <c r="D48" s="485"/>
      <c r="F48" s="486" t="s">
        <v>230</v>
      </c>
      <c r="G48" s="485"/>
      <c r="H48" s="485"/>
    </row>
    <row r="49" spans="1:8" ht="10.5" customHeight="1">
      <c r="C49" s="488" t="s">
        <v>375</v>
      </c>
      <c r="D49" s="488"/>
      <c r="E49" s="489" t="s">
        <v>376</v>
      </c>
      <c r="F49" s="489"/>
      <c r="G49" s="489"/>
      <c r="H49" s="489"/>
    </row>
    <row r="50" spans="1:8" ht="0.75" customHeight="1">
      <c r="C50" s="206"/>
      <c r="D50" s="206"/>
      <c r="E50" s="206"/>
      <c r="F50" s="206"/>
      <c r="G50" s="206"/>
      <c r="H50" s="206"/>
    </row>
    <row r="51" spans="1:8" ht="36" customHeight="1">
      <c r="A51" s="449" t="s">
        <v>306</v>
      </c>
      <c r="B51" s="449"/>
      <c r="C51" s="485"/>
      <c r="D51" s="485"/>
      <c r="F51" s="486" t="s">
        <v>307</v>
      </c>
      <c r="G51" s="485"/>
      <c r="H51" s="485"/>
    </row>
    <row r="52" spans="1:8" ht="9" customHeight="1">
      <c r="C52" s="488" t="s">
        <v>375</v>
      </c>
      <c r="D52" s="488"/>
      <c r="E52" s="489" t="s">
        <v>376</v>
      </c>
      <c r="F52" s="489"/>
      <c r="G52" s="489"/>
      <c r="H52" s="489"/>
    </row>
    <row r="53" spans="1:8">
      <c r="C53" s="206"/>
      <c r="D53" s="206"/>
      <c r="E53" s="206"/>
      <c r="F53" s="206"/>
      <c r="G53" s="487"/>
      <c r="H53" s="487"/>
    </row>
    <row r="54" spans="1:8">
      <c r="A54" s="220" t="s">
        <v>381</v>
      </c>
      <c r="C54" s="220"/>
    </row>
    <row r="56" spans="1:8" ht="10.5" customHeight="1"/>
    <row r="57" spans="1:8" ht="12.75" hidden="1" customHeight="1"/>
    <row r="60" spans="1:8" ht="6.75" customHeight="1"/>
  </sheetData>
  <mergeCells count="30">
    <mergeCell ref="A8:D8"/>
    <mergeCell ref="E1:H1"/>
    <mergeCell ref="E2:H2"/>
    <mergeCell ref="E3:H3"/>
    <mergeCell ref="E4:H4"/>
    <mergeCell ref="E5:H5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  <mergeCell ref="G15:G17"/>
    <mergeCell ref="H15:H17"/>
    <mergeCell ref="A48:B48"/>
    <mergeCell ref="C48:D48"/>
    <mergeCell ref="F48:H48"/>
    <mergeCell ref="G53:H53"/>
    <mergeCell ref="C49:D49"/>
    <mergeCell ref="E49:H49"/>
    <mergeCell ref="A51:B51"/>
    <mergeCell ref="C51:D51"/>
    <mergeCell ref="F51:H51"/>
    <mergeCell ref="C52:D52"/>
    <mergeCell ref="E52:H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opLeftCell="A4" zoomScaleNormal="100" workbookViewId="0">
      <selection activeCell="C37" sqref="C37"/>
    </sheetView>
  </sheetViews>
  <sheetFormatPr defaultRowHeight="15"/>
  <cols>
    <col min="1" max="1" width="6.42578125" style="219" customWidth="1"/>
    <col min="2" max="2" width="13.7109375" style="219" customWidth="1"/>
    <col min="3" max="3" width="11.5703125" style="219" customWidth="1"/>
    <col min="4" max="4" width="9.140625" style="219"/>
    <col min="5" max="5" width="7.140625" style="219" customWidth="1"/>
    <col min="6" max="6" width="13.7109375" style="219" customWidth="1"/>
    <col min="7" max="7" width="10" style="219" customWidth="1"/>
    <col min="8" max="8" width="13.5703125" style="219" customWidth="1"/>
    <col min="9" max="9" width="9.140625" style="21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367" t="s">
        <v>249</v>
      </c>
      <c r="B2" s="367"/>
      <c r="C2" s="367"/>
      <c r="D2" s="367"/>
      <c r="E2" s="367"/>
      <c r="F2" s="367"/>
      <c r="G2" s="367"/>
      <c r="H2" s="367"/>
    </row>
    <row r="3" spans="1:8">
      <c r="A3" s="368" t="s">
        <v>250</v>
      </c>
      <c r="B3" s="368"/>
      <c r="C3" s="368"/>
      <c r="D3" s="368"/>
      <c r="E3" s="368"/>
      <c r="F3" s="368"/>
      <c r="G3" s="368"/>
      <c r="H3" s="368"/>
    </row>
    <row r="6" spans="1:8">
      <c r="A6" s="369" t="s">
        <v>251</v>
      </c>
      <c r="B6" s="369"/>
      <c r="C6" s="369"/>
      <c r="D6" s="369"/>
      <c r="E6" s="369"/>
      <c r="F6" s="369"/>
      <c r="G6" s="369"/>
      <c r="H6" s="369"/>
    </row>
    <row r="9" spans="1:8" ht="15.75" customHeight="1">
      <c r="A9" s="370" t="s">
        <v>383</v>
      </c>
      <c r="B9" s="370"/>
      <c r="C9" s="370"/>
      <c r="D9" s="370"/>
      <c r="E9" s="370"/>
      <c r="F9" s="370"/>
      <c r="G9" s="370"/>
      <c r="H9" s="370"/>
    </row>
    <row r="10" spans="1:8">
      <c r="D10" s="160"/>
    </row>
    <row r="11" spans="1:8">
      <c r="C11" s="369" t="s">
        <v>382</v>
      </c>
      <c r="D11" s="369"/>
      <c r="E11" s="369"/>
      <c r="F11" s="369"/>
    </row>
    <row r="12" spans="1:8">
      <c r="B12" s="371" t="s">
        <v>253</v>
      </c>
      <c r="C12" s="371"/>
      <c r="D12" s="371"/>
      <c r="E12" s="371"/>
      <c r="F12" s="371"/>
      <c r="G12" s="371"/>
    </row>
    <row r="14" spans="1:8" ht="15" customHeight="1">
      <c r="A14" s="372" t="s">
        <v>254</v>
      </c>
      <c r="B14" s="372"/>
      <c r="C14" s="161" t="s">
        <v>255</v>
      </c>
      <c r="D14" s="162"/>
      <c r="E14" s="162"/>
      <c r="F14" s="162"/>
      <c r="G14" s="162"/>
      <c r="H14" s="162"/>
    </row>
    <row r="15" spans="1:8">
      <c r="A15" s="373" t="s">
        <v>384</v>
      </c>
      <c r="B15" s="373"/>
      <c r="C15" s="373"/>
      <c r="D15" s="373"/>
      <c r="E15" s="373"/>
      <c r="F15" s="373"/>
      <c r="G15" s="373"/>
      <c r="H15" s="373"/>
    </row>
    <row r="16" spans="1:8" ht="28.5" customHeight="1">
      <c r="A16" s="171" t="s">
        <v>257</v>
      </c>
      <c r="B16" s="171" t="s">
        <v>258</v>
      </c>
      <c r="C16" s="374" t="s">
        <v>259</v>
      </c>
      <c r="D16" s="375"/>
      <c r="E16" s="376"/>
      <c r="F16" s="171" t="s">
        <v>260</v>
      </c>
      <c r="G16" s="172" t="s">
        <v>261</v>
      </c>
      <c r="H16" s="172" t="s">
        <v>262</v>
      </c>
    </row>
    <row r="17" spans="1:8">
      <c r="A17" s="163">
        <v>1</v>
      </c>
      <c r="B17" s="218" t="s">
        <v>27</v>
      </c>
      <c r="C17" s="366" t="s">
        <v>263</v>
      </c>
      <c r="D17" s="366"/>
      <c r="E17" s="366"/>
      <c r="F17" s="165" t="s">
        <v>240</v>
      </c>
      <c r="G17" s="166" t="s">
        <v>240</v>
      </c>
      <c r="H17" s="167">
        <v>26.7</v>
      </c>
    </row>
    <row r="18" spans="1:8">
      <c r="A18" s="163">
        <v>2</v>
      </c>
      <c r="B18" s="218" t="s">
        <v>27</v>
      </c>
      <c r="C18" s="366" t="s">
        <v>385</v>
      </c>
      <c r="D18" s="366"/>
      <c r="E18" s="366"/>
      <c r="F18" s="165" t="s">
        <v>240</v>
      </c>
      <c r="G18" s="166" t="s">
        <v>240</v>
      </c>
      <c r="H18" s="167">
        <v>6076.47</v>
      </c>
    </row>
    <row r="19" spans="1:8">
      <c r="A19" s="163">
        <v>3</v>
      </c>
      <c r="B19" s="218" t="s">
        <v>27</v>
      </c>
      <c r="C19" s="366" t="s">
        <v>386</v>
      </c>
      <c r="D19" s="366"/>
      <c r="E19" s="366"/>
      <c r="F19" s="165" t="s">
        <v>240</v>
      </c>
      <c r="G19" s="166" t="s">
        <v>240</v>
      </c>
      <c r="H19" s="167">
        <v>123646.8</v>
      </c>
    </row>
    <row r="20" spans="1:8">
      <c r="A20" s="163">
        <v>4</v>
      </c>
      <c r="B20" s="218" t="s">
        <v>27</v>
      </c>
      <c r="C20" s="366" t="s">
        <v>387</v>
      </c>
      <c r="D20" s="366"/>
      <c r="E20" s="366"/>
      <c r="F20" s="165" t="s">
        <v>240</v>
      </c>
      <c r="G20" s="166" t="s">
        <v>240</v>
      </c>
      <c r="H20" s="167">
        <v>1858.44</v>
      </c>
    </row>
    <row r="21" spans="1:8">
      <c r="A21" s="163"/>
      <c r="B21" s="218"/>
      <c r="C21" s="377" t="s">
        <v>265</v>
      </c>
      <c r="D21" s="377"/>
      <c r="E21" s="377"/>
      <c r="F21" s="168" t="s">
        <v>240</v>
      </c>
      <c r="G21" s="169" t="s">
        <v>240</v>
      </c>
      <c r="H21" s="170">
        <f>0+H17+H18+H19</f>
        <v>129749.97</v>
      </c>
    </row>
    <row r="22" spans="1:8">
      <c r="A22" s="163">
        <v>5</v>
      </c>
      <c r="B22" s="218" t="s">
        <v>245</v>
      </c>
      <c r="C22" s="366" t="s">
        <v>269</v>
      </c>
      <c r="D22" s="366"/>
      <c r="E22" s="366"/>
      <c r="F22" s="165" t="s">
        <v>240</v>
      </c>
      <c r="G22" s="166" t="s">
        <v>240</v>
      </c>
      <c r="H22" s="167">
        <v>492.9</v>
      </c>
    </row>
    <row r="23" spans="1:8">
      <c r="A23" s="163">
        <v>6</v>
      </c>
      <c r="B23" s="218" t="s">
        <v>245</v>
      </c>
      <c r="C23" s="366" t="s">
        <v>263</v>
      </c>
      <c r="D23" s="366"/>
      <c r="E23" s="366"/>
      <c r="F23" s="165" t="s">
        <v>240</v>
      </c>
      <c r="G23" s="166" t="s">
        <v>240</v>
      </c>
      <c r="H23" s="167">
        <v>22997.39</v>
      </c>
    </row>
    <row r="24" spans="1:8">
      <c r="A24" s="163">
        <v>7</v>
      </c>
      <c r="B24" s="218" t="s">
        <v>245</v>
      </c>
      <c r="C24" s="366" t="s">
        <v>385</v>
      </c>
      <c r="D24" s="366"/>
      <c r="E24" s="366"/>
      <c r="F24" s="165" t="s">
        <v>240</v>
      </c>
      <c r="G24" s="166" t="s">
        <v>240</v>
      </c>
      <c r="H24" s="167">
        <v>12335.31</v>
      </c>
    </row>
    <row r="25" spans="1:8">
      <c r="A25" s="163">
        <v>8</v>
      </c>
      <c r="B25" s="218" t="s">
        <v>245</v>
      </c>
      <c r="C25" s="366" t="s">
        <v>386</v>
      </c>
      <c r="D25" s="366"/>
      <c r="E25" s="366"/>
      <c r="F25" s="165" t="s">
        <v>240</v>
      </c>
      <c r="G25" s="166" t="s">
        <v>240</v>
      </c>
      <c r="H25" s="167">
        <v>62753.87</v>
      </c>
    </row>
    <row r="26" spans="1:8">
      <c r="A26" s="163">
        <v>9</v>
      </c>
      <c r="B26" s="218" t="s">
        <v>245</v>
      </c>
      <c r="C26" s="366" t="s">
        <v>387</v>
      </c>
      <c r="D26" s="366"/>
      <c r="E26" s="366"/>
      <c r="F26" s="165" t="s">
        <v>240</v>
      </c>
      <c r="G26" s="166" t="s">
        <v>240</v>
      </c>
      <c r="H26" s="167">
        <v>907.17</v>
      </c>
    </row>
    <row r="27" spans="1:8">
      <c r="A27" s="163"/>
      <c r="B27" s="218"/>
      <c r="C27" s="377" t="s">
        <v>265</v>
      </c>
      <c r="D27" s="377"/>
      <c r="E27" s="377"/>
      <c r="F27" s="168" t="s">
        <v>240</v>
      </c>
      <c r="G27" s="169" t="s">
        <v>240</v>
      </c>
      <c r="H27" s="170">
        <f>0+H22+H23+H24+H25</f>
        <v>98579.47</v>
      </c>
    </row>
    <row r="28" spans="1:8">
      <c r="C28" s="379"/>
      <c r="D28" s="379"/>
      <c r="E28" s="379"/>
    </row>
    <row r="30" spans="1:8">
      <c r="A30" s="372" t="s">
        <v>229</v>
      </c>
      <c r="B30" s="372"/>
      <c r="C30" s="372"/>
      <c r="D30" s="372"/>
      <c r="E30" s="381" t="s">
        <v>230</v>
      </c>
      <c r="F30" s="381"/>
      <c r="G30" s="381"/>
      <c r="H30" s="381"/>
    </row>
    <row r="31" spans="1:8">
      <c r="E31" s="378" t="s">
        <v>270</v>
      </c>
      <c r="F31" s="378"/>
      <c r="G31" s="378"/>
      <c r="H31" s="378"/>
    </row>
    <row r="32" spans="1:8" ht="38.25" customHeight="1"/>
    <row r="33" spans="1:8" ht="30.75" customHeight="1">
      <c r="A33" s="372" t="s">
        <v>306</v>
      </c>
      <c r="B33" s="372"/>
      <c r="C33" s="372"/>
      <c r="D33" s="372"/>
      <c r="E33" s="381" t="s">
        <v>307</v>
      </c>
      <c r="F33" s="381"/>
      <c r="G33" s="381"/>
      <c r="H33" s="381"/>
    </row>
    <row r="34" spans="1:8">
      <c r="E34" s="378" t="s">
        <v>270</v>
      </c>
      <c r="F34" s="378"/>
      <c r="G34" s="378"/>
      <c r="H34" s="378"/>
    </row>
    <row r="36" spans="1:8">
      <c r="A36" s="220" t="s">
        <v>381</v>
      </c>
    </row>
  </sheetData>
  <mergeCells count="27">
    <mergeCell ref="C23:E23"/>
    <mergeCell ref="C24:E24"/>
    <mergeCell ref="E33:H33"/>
    <mergeCell ref="C26:E26"/>
    <mergeCell ref="C27:E27"/>
    <mergeCell ref="E30:H30"/>
    <mergeCell ref="A2:H2"/>
    <mergeCell ref="A3:H3"/>
    <mergeCell ref="A6:H6"/>
    <mergeCell ref="A9:H9"/>
    <mergeCell ref="C11:F11"/>
    <mergeCell ref="E34:H34"/>
    <mergeCell ref="B12:G12"/>
    <mergeCell ref="C28:E28"/>
    <mergeCell ref="A30:D30"/>
    <mergeCell ref="E31:H31"/>
    <mergeCell ref="A33:D33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tabSelected="1" zoomScaleNormal="100" workbookViewId="0">
      <selection activeCell="F19" sqref="F19"/>
    </sheetView>
  </sheetViews>
  <sheetFormatPr defaultRowHeight="15"/>
  <cols>
    <col min="1" max="1" width="6.42578125" style="219" customWidth="1"/>
    <col min="2" max="2" width="13.7109375" style="219" customWidth="1"/>
    <col min="3" max="3" width="11.5703125" style="219" customWidth="1"/>
    <col min="4" max="4" width="9.140625" style="219"/>
    <col min="5" max="5" width="7.140625" style="219" customWidth="1"/>
    <col min="6" max="6" width="13.7109375" style="219" customWidth="1"/>
    <col min="7" max="7" width="10" style="219" customWidth="1"/>
    <col min="8" max="8" width="13.5703125" style="219" customWidth="1"/>
    <col min="9" max="9" width="9.140625" style="21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367" t="s">
        <v>249</v>
      </c>
      <c r="B2" s="367"/>
      <c r="C2" s="367"/>
      <c r="D2" s="367"/>
      <c r="E2" s="367"/>
      <c r="F2" s="367"/>
      <c r="G2" s="367"/>
      <c r="H2" s="367"/>
    </row>
    <row r="3" spans="1:8">
      <c r="A3" s="368" t="s">
        <v>250</v>
      </c>
      <c r="B3" s="368"/>
      <c r="C3" s="368"/>
      <c r="D3" s="368"/>
      <c r="E3" s="368"/>
      <c r="F3" s="368"/>
      <c r="G3" s="368"/>
      <c r="H3" s="368"/>
    </row>
    <row r="6" spans="1:8">
      <c r="A6" s="369" t="s">
        <v>251</v>
      </c>
      <c r="B6" s="369"/>
      <c r="C6" s="369"/>
      <c r="D6" s="369"/>
      <c r="E6" s="369"/>
      <c r="F6" s="369"/>
      <c r="G6" s="369"/>
      <c r="H6" s="369"/>
    </row>
    <row r="9" spans="1:8" ht="15" customHeight="1">
      <c r="A9" s="370" t="s">
        <v>383</v>
      </c>
      <c r="B9" s="370"/>
      <c r="C9" s="370"/>
      <c r="D9" s="370"/>
      <c r="E9" s="370"/>
      <c r="F9" s="370"/>
      <c r="G9" s="370"/>
      <c r="H9" s="370"/>
    </row>
    <row r="10" spans="1:8">
      <c r="D10" s="160"/>
    </row>
    <row r="11" spans="1:8">
      <c r="C11" s="369" t="s">
        <v>382</v>
      </c>
      <c r="D11" s="369"/>
      <c r="E11" s="369"/>
      <c r="F11" s="369"/>
    </row>
    <row r="12" spans="1:8">
      <c r="B12" s="371" t="s">
        <v>253</v>
      </c>
      <c r="C12" s="371"/>
      <c r="D12" s="371"/>
      <c r="E12" s="371"/>
      <c r="F12" s="371"/>
      <c r="G12" s="371"/>
    </row>
    <row r="14" spans="1:8" ht="15" customHeight="1">
      <c r="A14" s="372" t="s">
        <v>254</v>
      </c>
      <c r="B14" s="372"/>
      <c r="C14" s="161" t="s">
        <v>255</v>
      </c>
      <c r="D14" s="162"/>
      <c r="E14" s="162"/>
      <c r="F14" s="162"/>
      <c r="G14" s="162"/>
      <c r="H14" s="162"/>
    </row>
    <row r="15" spans="1:8">
      <c r="A15" s="373" t="s">
        <v>384</v>
      </c>
      <c r="B15" s="373"/>
      <c r="C15" s="373"/>
      <c r="D15" s="373"/>
      <c r="E15" s="373"/>
      <c r="F15" s="373"/>
      <c r="G15" s="373"/>
      <c r="H15" s="373"/>
    </row>
    <row r="16" spans="1:8" ht="28.5" customHeight="1">
      <c r="A16" s="171" t="s">
        <v>257</v>
      </c>
      <c r="B16" s="171" t="s">
        <v>258</v>
      </c>
      <c r="C16" s="374" t="s">
        <v>259</v>
      </c>
      <c r="D16" s="375"/>
      <c r="E16" s="376"/>
      <c r="F16" s="171" t="s">
        <v>260</v>
      </c>
      <c r="G16" s="172" t="s">
        <v>261</v>
      </c>
      <c r="H16" s="172" t="s">
        <v>262</v>
      </c>
    </row>
    <row r="17" spans="1:8">
      <c r="A17" s="163">
        <v>1</v>
      </c>
      <c r="B17" s="218" t="s">
        <v>27</v>
      </c>
      <c r="C17" s="366" t="s">
        <v>385</v>
      </c>
      <c r="D17" s="366"/>
      <c r="E17" s="366"/>
      <c r="F17" s="165" t="s">
        <v>264</v>
      </c>
      <c r="G17" s="166">
        <v>1</v>
      </c>
      <c r="H17" s="167">
        <v>2153.46</v>
      </c>
    </row>
    <row r="18" spans="1:8">
      <c r="A18" s="163">
        <v>2</v>
      </c>
      <c r="B18" s="218" t="s">
        <v>27</v>
      </c>
      <c r="C18" s="366" t="s">
        <v>386</v>
      </c>
      <c r="D18" s="366"/>
      <c r="E18" s="366"/>
      <c r="F18" s="165" t="s">
        <v>264</v>
      </c>
      <c r="G18" s="166">
        <v>1</v>
      </c>
      <c r="H18" s="167">
        <v>16852.03</v>
      </c>
    </row>
    <row r="19" spans="1:8">
      <c r="A19" s="163">
        <v>3</v>
      </c>
      <c r="B19" s="218" t="s">
        <v>27</v>
      </c>
      <c r="C19" s="366" t="s">
        <v>387</v>
      </c>
      <c r="D19" s="366"/>
      <c r="E19" s="366"/>
      <c r="F19" s="165" t="s">
        <v>264</v>
      </c>
      <c r="G19" s="166">
        <v>1</v>
      </c>
      <c r="H19" s="167">
        <v>242.05</v>
      </c>
    </row>
    <row r="20" spans="1:8">
      <c r="A20" s="163"/>
      <c r="B20" s="218"/>
      <c r="C20" s="377" t="s">
        <v>265</v>
      </c>
      <c r="D20" s="377"/>
      <c r="E20" s="377"/>
      <c r="F20" s="168" t="s">
        <v>264</v>
      </c>
      <c r="G20" s="169">
        <v>1</v>
      </c>
      <c r="H20" s="170">
        <f>0+H17+H18</f>
        <v>19005.489999999998</v>
      </c>
    </row>
    <row r="21" spans="1:8">
      <c r="A21" s="163">
        <v>4</v>
      </c>
      <c r="B21" s="218" t="s">
        <v>27</v>
      </c>
      <c r="C21" s="366" t="s">
        <v>386</v>
      </c>
      <c r="D21" s="366"/>
      <c r="E21" s="366"/>
      <c r="F21" s="165" t="s">
        <v>266</v>
      </c>
      <c r="G21" s="166">
        <v>1</v>
      </c>
      <c r="H21" s="167">
        <v>1263.33</v>
      </c>
    </row>
    <row r="22" spans="1:8">
      <c r="A22" s="163">
        <v>5</v>
      </c>
      <c r="B22" s="218" t="s">
        <v>27</v>
      </c>
      <c r="C22" s="366" t="s">
        <v>387</v>
      </c>
      <c r="D22" s="366"/>
      <c r="E22" s="366"/>
      <c r="F22" s="165" t="s">
        <v>266</v>
      </c>
      <c r="G22" s="166">
        <v>1</v>
      </c>
      <c r="H22" s="167">
        <v>18.059999999999999</v>
      </c>
    </row>
    <row r="23" spans="1:8">
      <c r="A23" s="163"/>
      <c r="B23" s="218"/>
      <c r="C23" s="377" t="s">
        <v>265</v>
      </c>
      <c r="D23" s="377"/>
      <c r="E23" s="377"/>
      <c r="F23" s="168" t="s">
        <v>266</v>
      </c>
      <c r="G23" s="169">
        <v>1</v>
      </c>
      <c r="H23" s="170">
        <f>0+H21</f>
        <v>1263.33</v>
      </c>
    </row>
    <row r="24" spans="1:8">
      <c r="A24" s="163">
        <v>6</v>
      </c>
      <c r="B24" s="218" t="s">
        <v>27</v>
      </c>
      <c r="C24" s="366" t="s">
        <v>263</v>
      </c>
      <c r="D24" s="366"/>
      <c r="E24" s="366"/>
      <c r="F24" s="165" t="s">
        <v>267</v>
      </c>
      <c r="G24" s="166">
        <v>1</v>
      </c>
      <c r="H24" s="167">
        <v>26.7</v>
      </c>
    </row>
    <row r="25" spans="1:8">
      <c r="A25" s="163">
        <v>7</v>
      </c>
      <c r="B25" s="218" t="s">
        <v>27</v>
      </c>
      <c r="C25" s="366" t="s">
        <v>385</v>
      </c>
      <c r="D25" s="366"/>
      <c r="E25" s="366"/>
      <c r="F25" s="165" t="s">
        <v>267</v>
      </c>
      <c r="G25" s="166">
        <v>1</v>
      </c>
      <c r="H25" s="167">
        <v>3923.01</v>
      </c>
    </row>
    <row r="26" spans="1:8">
      <c r="A26" s="163">
        <v>8</v>
      </c>
      <c r="B26" s="218" t="s">
        <v>27</v>
      </c>
      <c r="C26" s="366" t="s">
        <v>386</v>
      </c>
      <c r="D26" s="366"/>
      <c r="E26" s="366"/>
      <c r="F26" s="165" t="s">
        <v>267</v>
      </c>
      <c r="G26" s="166">
        <v>1</v>
      </c>
      <c r="H26" s="167">
        <v>105531.44</v>
      </c>
    </row>
    <row r="27" spans="1:8">
      <c r="A27" s="163">
        <v>9</v>
      </c>
      <c r="B27" s="218" t="s">
        <v>27</v>
      </c>
      <c r="C27" s="366" t="s">
        <v>387</v>
      </c>
      <c r="D27" s="366"/>
      <c r="E27" s="366"/>
      <c r="F27" s="165" t="s">
        <v>267</v>
      </c>
      <c r="G27" s="166">
        <v>1</v>
      </c>
      <c r="H27" s="167">
        <v>1598.33</v>
      </c>
    </row>
    <row r="28" spans="1:8">
      <c r="A28" s="163"/>
      <c r="B28" s="218"/>
      <c r="C28" s="377" t="s">
        <v>265</v>
      </c>
      <c r="D28" s="377"/>
      <c r="E28" s="377"/>
      <c r="F28" s="168" t="s">
        <v>267</v>
      </c>
      <c r="G28" s="169">
        <v>1</v>
      </c>
      <c r="H28" s="170">
        <f>0+H24+H25+H26</f>
        <v>109481.15000000001</v>
      </c>
    </row>
    <row r="29" spans="1:8">
      <c r="A29" s="163">
        <v>10</v>
      </c>
      <c r="B29" s="218" t="s">
        <v>245</v>
      </c>
      <c r="C29" s="366" t="s">
        <v>269</v>
      </c>
      <c r="D29" s="366"/>
      <c r="E29" s="366"/>
      <c r="F29" s="165" t="s">
        <v>264</v>
      </c>
      <c r="G29" s="166">
        <v>1</v>
      </c>
      <c r="H29" s="167">
        <v>317.68</v>
      </c>
    </row>
    <row r="30" spans="1:8">
      <c r="A30" s="163">
        <v>11</v>
      </c>
      <c r="B30" s="218" t="s">
        <v>245</v>
      </c>
      <c r="C30" s="366" t="s">
        <v>263</v>
      </c>
      <c r="D30" s="366"/>
      <c r="E30" s="366"/>
      <c r="F30" s="165" t="s">
        <v>264</v>
      </c>
      <c r="G30" s="166">
        <v>1</v>
      </c>
      <c r="H30" s="167">
        <v>4593.95</v>
      </c>
    </row>
    <row r="31" spans="1:8">
      <c r="A31" s="163">
        <v>12</v>
      </c>
      <c r="B31" s="218" t="s">
        <v>245</v>
      </c>
      <c r="C31" s="366" t="s">
        <v>385</v>
      </c>
      <c r="D31" s="366"/>
      <c r="E31" s="366"/>
      <c r="F31" s="165" t="s">
        <v>264</v>
      </c>
      <c r="G31" s="166">
        <v>1</v>
      </c>
      <c r="H31" s="167">
        <v>3053.36</v>
      </c>
    </row>
    <row r="32" spans="1:8">
      <c r="A32" s="163">
        <v>13</v>
      </c>
      <c r="B32" s="218" t="s">
        <v>245</v>
      </c>
      <c r="C32" s="366" t="s">
        <v>386</v>
      </c>
      <c r="D32" s="366"/>
      <c r="E32" s="366"/>
      <c r="F32" s="165" t="s">
        <v>264</v>
      </c>
      <c r="G32" s="166">
        <v>1</v>
      </c>
      <c r="H32" s="167">
        <v>16219.51</v>
      </c>
    </row>
    <row r="33" spans="1:8">
      <c r="A33" s="163">
        <v>14</v>
      </c>
      <c r="B33" s="218" t="s">
        <v>245</v>
      </c>
      <c r="C33" s="366" t="s">
        <v>387</v>
      </c>
      <c r="D33" s="366"/>
      <c r="E33" s="366"/>
      <c r="F33" s="165" t="s">
        <v>264</v>
      </c>
      <c r="G33" s="166">
        <v>1</v>
      </c>
      <c r="H33" s="167">
        <v>232.81</v>
      </c>
    </row>
    <row r="34" spans="1:8">
      <c r="A34" s="163"/>
      <c r="B34" s="218"/>
      <c r="C34" s="377" t="s">
        <v>265</v>
      </c>
      <c r="D34" s="377"/>
      <c r="E34" s="377"/>
      <c r="F34" s="168" t="s">
        <v>264</v>
      </c>
      <c r="G34" s="169">
        <v>1</v>
      </c>
      <c r="H34" s="170">
        <f>0+H29+H30+H31+H32</f>
        <v>24184.5</v>
      </c>
    </row>
    <row r="35" spans="1:8">
      <c r="A35" s="163">
        <v>15</v>
      </c>
      <c r="B35" s="218" t="s">
        <v>245</v>
      </c>
      <c r="C35" s="366" t="s">
        <v>269</v>
      </c>
      <c r="D35" s="366"/>
      <c r="E35" s="366"/>
      <c r="F35" s="165" t="s">
        <v>266</v>
      </c>
      <c r="G35" s="166">
        <v>1</v>
      </c>
      <c r="H35" s="167">
        <v>157.22999999999999</v>
      </c>
    </row>
    <row r="36" spans="1:8">
      <c r="A36" s="163">
        <v>16</v>
      </c>
      <c r="B36" s="218" t="s">
        <v>245</v>
      </c>
      <c r="C36" s="366" t="s">
        <v>263</v>
      </c>
      <c r="D36" s="366"/>
      <c r="E36" s="366"/>
      <c r="F36" s="165" t="s">
        <v>266</v>
      </c>
      <c r="G36" s="166">
        <v>1</v>
      </c>
      <c r="H36" s="167">
        <v>36.69</v>
      </c>
    </row>
    <row r="37" spans="1:8">
      <c r="A37" s="163">
        <v>17</v>
      </c>
      <c r="B37" s="218" t="s">
        <v>245</v>
      </c>
      <c r="C37" s="366" t="s">
        <v>386</v>
      </c>
      <c r="D37" s="366"/>
      <c r="E37" s="366"/>
      <c r="F37" s="165" t="s">
        <v>266</v>
      </c>
      <c r="G37" s="166">
        <v>1</v>
      </c>
      <c r="H37" s="167">
        <v>821.1</v>
      </c>
    </row>
    <row r="38" spans="1:8">
      <c r="A38" s="163">
        <v>18</v>
      </c>
      <c r="B38" s="218" t="s">
        <v>245</v>
      </c>
      <c r="C38" s="366" t="s">
        <v>387</v>
      </c>
      <c r="D38" s="366"/>
      <c r="E38" s="366"/>
      <c r="F38" s="165" t="s">
        <v>266</v>
      </c>
      <c r="G38" s="166">
        <v>1</v>
      </c>
      <c r="H38" s="167">
        <v>14.4</v>
      </c>
    </row>
    <row r="39" spans="1:8">
      <c r="A39" s="163"/>
      <c r="B39" s="218"/>
      <c r="C39" s="377" t="s">
        <v>265</v>
      </c>
      <c r="D39" s="377"/>
      <c r="E39" s="377"/>
      <c r="F39" s="168" t="s">
        <v>266</v>
      </c>
      <c r="G39" s="169">
        <v>1</v>
      </c>
      <c r="H39" s="170">
        <f>0+H35+H36+H37</f>
        <v>1015.02</v>
      </c>
    </row>
    <row r="40" spans="1:8">
      <c r="A40" s="163">
        <v>19</v>
      </c>
      <c r="B40" s="218" t="s">
        <v>245</v>
      </c>
      <c r="C40" s="366" t="s">
        <v>269</v>
      </c>
      <c r="D40" s="366"/>
      <c r="E40" s="366"/>
      <c r="F40" s="165" t="s">
        <v>267</v>
      </c>
      <c r="G40" s="166">
        <v>1</v>
      </c>
      <c r="H40" s="167">
        <v>17.989999999999998</v>
      </c>
    </row>
    <row r="41" spans="1:8">
      <c r="A41" s="163">
        <v>20</v>
      </c>
      <c r="B41" s="218" t="s">
        <v>245</v>
      </c>
      <c r="C41" s="366" t="s">
        <v>263</v>
      </c>
      <c r="D41" s="366"/>
      <c r="E41" s="366"/>
      <c r="F41" s="165" t="s">
        <v>267</v>
      </c>
      <c r="G41" s="166">
        <v>1</v>
      </c>
      <c r="H41" s="167">
        <v>18366.75</v>
      </c>
    </row>
    <row r="42" spans="1:8">
      <c r="A42" s="163">
        <v>21</v>
      </c>
      <c r="B42" s="218" t="s">
        <v>245</v>
      </c>
      <c r="C42" s="366" t="s">
        <v>385</v>
      </c>
      <c r="D42" s="366"/>
      <c r="E42" s="366"/>
      <c r="F42" s="165" t="s">
        <v>267</v>
      </c>
      <c r="G42" s="166">
        <v>1</v>
      </c>
      <c r="H42" s="167">
        <v>9281.9500000000007</v>
      </c>
    </row>
    <row r="43" spans="1:8">
      <c r="A43" s="163">
        <v>22</v>
      </c>
      <c r="B43" s="218" t="s">
        <v>245</v>
      </c>
      <c r="C43" s="366" t="s">
        <v>386</v>
      </c>
      <c r="D43" s="366"/>
      <c r="E43" s="366"/>
      <c r="F43" s="165" t="s">
        <v>267</v>
      </c>
      <c r="G43" s="166">
        <v>1</v>
      </c>
      <c r="H43" s="167">
        <v>45713.26</v>
      </c>
    </row>
    <row r="44" spans="1:8">
      <c r="A44" s="163">
        <v>23</v>
      </c>
      <c r="B44" s="218" t="s">
        <v>245</v>
      </c>
      <c r="C44" s="366" t="s">
        <v>387</v>
      </c>
      <c r="D44" s="366"/>
      <c r="E44" s="366"/>
      <c r="F44" s="165" t="s">
        <v>267</v>
      </c>
      <c r="G44" s="166">
        <v>1</v>
      </c>
      <c r="H44" s="167">
        <v>659.96</v>
      </c>
    </row>
    <row r="45" spans="1:8">
      <c r="A45" s="163"/>
      <c r="B45" s="218"/>
      <c r="C45" s="377" t="s">
        <v>265</v>
      </c>
      <c r="D45" s="377"/>
      <c r="E45" s="377"/>
      <c r="F45" s="168" t="s">
        <v>267</v>
      </c>
      <c r="G45" s="169">
        <v>1</v>
      </c>
      <c r="H45" s="170">
        <f>0+H40+H41+H42+H43</f>
        <v>73379.950000000012</v>
      </c>
    </row>
    <row r="46" spans="1:8">
      <c r="C46" s="379"/>
      <c r="D46" s="379"/>
      <c r="E46" s="379"/>
    </row>
    <row r="48" spans="1:8">
      <c r="A48" s="372" t="s">
        <v>229</v>
      </c>
      <c r="B48" s="372"/>
      <c r="C48" s="372"/>
      <c r="D48" s="372"/>
      <c r="E48" s="381" t="s">
        <v>230</v>
      </c>
      <c r="F48" s="381"/>
      <c r="G48" s="381"/>
      <c r="H48" s="381"/>
    </row>
    <row r="49" spans="1:8">
      <c r="E49" s="378" t="s">
        <v>270</v>
      </c>
      <c r="F49" s="378"/>
      <c r="G49" s="378"/>
      <c r="H49" s="378"/>
    </row>
    <row r="52" spans="1:8" ht="33.75" customHeight="1">
      <c r="A52" s="372" t="s">
        <v>306</v>
      </c>
      <c r="B52" s="372"/>
      <c r="C52" s="372"/>
      <c r="D52" s="372"/>
      <c r="E52" s="381" t="s">
        <v>307</v>
      </c>
      <c r="F52" s="381"/>
      <c r="G52" s="381"/>
      <c r="H52" s="381"/>
    </row>
    <row r="53" spans="1:8">
      <c r="E53" s="378" t="s">
        <v>270</v>
      </c>
      <c r="F53" s="378"/>
      <c r="G53" s="378"/>
      <c r="H53" s="378"/>
    </row>
    <row r="55" spans="1:8">
      <c r="A55" s="220" t="s">
        <v>381</v>
      </c>
    </row>
  </sheetData>
  <mergeCells count="45">
    <mergeCell ref="E52:H52"/>
    <mergeCell ref="C44:E44"/>
    <mergeCell ref="C45:E45"/>
    <mergeCell ref="E48:H48"/>
    <mergeCell ref="C46:E46"/>
    <mergeCell ref="A48:D48"/>
    <mergeCell ref="E49:H49"/>
    <mergeCell ref="A52:D52"/>
    <mergeCell ref="C27:E27"/>
    <mergeCell ref="C28:E28"/>
    <mergeCell ref="C29:E29"/>
    <mergeCell ref="C30:E30"/>
    <mergeCell ref="C43:E43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22:E22"/>
    <mergeCell ref="C23:E23"/>
    <mergeCell ref="C24:E24"/>
    <mergeCell ref="C25:E25"/>
    <mergeCell ref="C26:E26"/>
    <mergeCell ref="E53:H53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31:E31"/>
    <mergeCell ref="C20:E20"/>
    <mergeCell ref="C21:E2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15" zoomScaleNormal="100" workbookViewId="0">
      <selection activeCell="L59" sqref="L59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/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>
      <c r="A27" s="328" t="s">
        <v>240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27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/>
      <c r="J29" s="43"/>
      <c r="K29" s="32"/>
      <c r="L29" s="32"/>
      <c r="M29" s="30"/>
    </row>
    <row r="30" spans="1:13">
      <c r="A30" s="331" t="s">
        <v>31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829500</v>
      </c>
      <c r="J34" s="122">
        <f>SUM(J35+J46+J65+J86+J93+J113+J139+J158+J168)</f>
        <v>209600</v>
      </c>
      <c r="K34" s="123">
        <f>SUM(K35+K46+K65+K86+K93+K113+K139+K158+K168)</f>
        <v>193132.72</v>
      </c>
      <c r="L34" s="122">
        <f>SUM(L35+L46+L65+L86+L93+L113+L139+L158+L168)</f>
        <v>193132.72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805800</v>
      </c>
      <c r="J35" s="122">
        <f>SUM(J36+J42)</f>
        <v>201600</v>
      </c>
      <c r="K35" s="124">
        <f>SUM(K36+K42)</f>
        <v>190810.21</v>
      </c>
      <c r="L35" s="125">
        <f>SUM(L36+L42)</f>
        <v>190810.21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793900</v>
      </c>
      <c r="J36" s="122">
        <f>SUM(J37)</f>
        <v>198500</v>
      </c>
      <c r="K36" s="123">
        <f>SUM(K37)</f>
        <v>187976.43</v>
      </c>
      <c r="L36" s="122">
        <f>SUM(L37)</f>
        <v>187976.43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793900</v>
      </c>
      <c r="J37" s="122">
        <f t="shared" ref="J37:L38" si="0">SUM(J38)</f>
        <v>198500</v>
      </c>
      <c r="K37" s="122">
        <f t="shared" si="0"/>
        <v>187976.43</v>
      </c>
      <c r="L37" s="122">
        <f t="shared" si="0"/>
        <v>187976.43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793900</v>
      </c>
      <c r="J38" s="123">
        <f t="shared" si="0"/>
        <v>198500</v>
      </c>
      <c r="K38" s="123">
        <f t="shared" si="0"/>
        <v>187976.43</v>
      </c>
      <c r="L38" s="123">
        <f t="shared" si="0"/>
        <v>187976.43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793900</v>
      </c>
      <c r="J39" s="127">
        <v>198500</v>
      </c>
      <c r="K39" s="127">
        <v>187976.43</v>
      </c>
      <c r="L39" s="127">
        <v>187976.43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11900</v>
      </c>
      <c r="J42" s="122">
        <f t="shared" si="1"/>
        <v>3100</v>
      </c>
      <c r="K42" s="123">
        <f t="shared" si="1"/>
        <v>2833.78</v>
      </c>
      <c r="L42" s="122">
        <f t="shared" si="1"/>
        <v>2833.78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11900</v>
      </c>
      <c r="J43" s="122">
        <f t="shared" si="1"/>
        <v>3100</v>
      </c>
      <c r="K43" s="122">
        <f t="shared" si="1"/>
        <v>2833.78</v>
      </c>
      <c r="L43" s="122">
        <f t="shared" si="1"/>
        <v>2833.78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11900</v>
      </c>
      <c r="J44" s="122">
        <f t="shared" si="1"/>
        <v>3100</v>
      </c>
      <c r="K44" s="122">
        <f t="shared" si="1"/>
        <v>2833.78</v>
      </c>
      <c r="L44" s="122">
        <f t="shared" si="1"/>
        <v>2833.78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11900</v>
      </c>
      <c r="J45" s="127">
        <v>3100</v>
      </c>
      <c r="K45" s="127">
        <v>2833.78</v>
      </c>
      <c r="L45" s="127">
        <v>2833.78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20700</v>
      </c>
      <c r="J46" s="130">
        <f t="shared" si="2"/>
        <v>6600</v>
      </c>
      <c r="K46" s="129">
        <f t="shared" si="2"/>
        <v>922.5100000000001</v>
      </c>
      <c r="L46" s="129">
        <f t="shared" si="2"/>
        <v>922.5100000000001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20700</v>
      </c>
      <c r="J47" s="123">
        <f t="shared" si="2"/>
        <v>6600</v>
      </c>
      <c r="K47" s="122">
        <f t="shared" si="2"/>
        <v>922.5100000000001</v>
      </c>
      <c r="L47" s="123">
        <f t="shared" si="2"/>
        <v>922.5100000000001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20700</v>
      </c>
      <c r="J48" s="123">
        <f t="shared" si="2"/>
        <v>6600</v>
      </c>
      <c r="K48" s="125">
        <f t="shared" si="2"/>
        <v>922.5100000000001</v>
      </c>
      <c r="L48" s="125">
        <f t="shared" si="2"/>
        <v>922.5100000000001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20700</v>
      </c>
      <c r="J49" s="131">
        <f>SUM(J50:J64)</f>
        <v>6600</v>
      </c>
      <c r="K49" s="132">
        <f>SUM(K50:K64)</f>
        <v>922.5100000000001</v>
      </c>
      <c r="L49" s="132">
        <f>SUM(L50:L64)</f>
        <v>922.5100000000001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0</v>
      </c>
      <c r="J50" s="127">
        <v>0</v>
      </c>
      <c r="K50" s="127">
        <v>0</v>
      </c>
      <c r="L50" s="127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800</v>
      </c>
      <c r="J55" s="127">
        <v>200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0</v>
      </c>
      <c r="J58" s="127">
        <v>0</v>
      </c>
      <c r="K58" s="127">
        <v>0</v>
      </c>
      <c r="L58" s="127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3500</v>
      </c>
      <c r="J59" s="127">
        <v>900</v>
      </c>
      <c r="K59" s="127">
        <v>181.46</v>
      </c>
      <c r="L59" s="127">
        <v>181.46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7200</v>
      </c>
      <c r="J62" s="127">
        <v>1800</v>
      </c>
      <c r="K62" s="127">
        <v>652.46</v>
      </c>
      <c r="L62" s="127">
        <v>652.46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9200</v>
      </c>
      <c r="J64" s="127">
        <v>3700</v>
      </c>
      <c r="K64" s="127">
        <v>88.59</v>
      </c>
      <c r="L64" s="127">
        <v>88.59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3000</v>
      </c>
      <c r="J139" s="134">
        <f>SUM(J140+J145+J153)</f>
        <v>1400</v>
      </c>
      <c r="K139" s="123">
        <f>SUM(K140+K145+K153)</f>
        <v>1400</v>
      </c>
      <c r="L139" s="122">
        <f>SUM(L140+L145+L153)</f>
        <v>1400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3000</v>
      </c>
      <c r="J153" s="134">
        <f t="shared" si="16"/>
        <v>1400</v>
      </c>
      <c r="K153" s="123">
        <f t="shared" si="16"/>
        <v>1400</v>
      </c>
      <c r="L153" s="122">
        <f t="shared" si="16"/>
        <v>1400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3000</v>
      </c>
      <c r="J154" s="140">
        <f t="shared" si="16"/>
        <v>1400</v>
      </c>
      <c r="K154" s="132">
        <f t="shared" si="16"/>
        <v>1400</v>
      </c>
      <c r="L154" s="131">
        <f t="shared" si="16"/>
        <v>1400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3000</v>
      </c>
      <c r="J155" s="134">
        <f>SUM(J156:J157)</f>
        <v>1400</v>
      </c>
      <c r="K155" s="123">
        <f>SUM(K156:K157)</f>
        <v>1400</v>
      </c>
      <c r="L155" s="122">
        <f>SUM(L156:L157)</f>
        <v>1400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3000</v>
      </c>
      <c r="J156" s="142">
        <v>1400</v>
      </c>
      <c r="K156" s="142">
        <v>1400</v>
      </c>
      <c r="L156" s="142">
        <v>1400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829500</v>
      </c>
      <c r="J368" s="137">
        <f>SUM(J34+J184)</f>
        <v>209600</v>
      </c>
      <c r="K368" s="137">
        <f>SUM(K34+K184)</f>
        <v>193132.72</v>
      </c>
      <c r="L368" s="137">
        <f>SUM(L34+L184)</f>
        <v>193132.72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9.2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  <c r="F376" s="198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33" zoomScaleNormal="100" workbookViewId="0">
      <selection activeCell="A376" sqref="A376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348" t="s">
        <v>9</v>
      </c>
      <c r="H12" s="348"/>
      <c r="I12" s="348"/>
      <c r="J12" s="348"/>
      <c r="K12" s="348"/>
      <c r="L12" s="29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328" t="s">
        <v>20</v>
      </c>
      <c r="B26" s="328"/>
      <c r="C26" s="328"/>
      <c r="D26" s="328"/>
      <c r="E26" s="328"/>
      <c r="F26" s="328"/>
      <c r="G26" s="328"/>
      <c r="H26" s="328"/>
      <c r="I26" s="328"/>
      <c r="J26" s="36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329" t="s">
        <v>28</v>
      </c>
      <c r="H29" s="329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331" t="s">
        <v>31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170300</v>
      </c>
      <c r="J34" s="122">
        <f>SUM(J35+J46+J65+J86+J93+J113+J139+J158+J168)</f>
        <v>42600</v>
      </c>
      <c r="K34" s="123">
        <f>SUM(K35+K46+K65+K86+K93+K113+K139+K158+K168)</f>
        <v>40011.08</v>
      </c>
      <c r="L34" s="122">
        <f>SUM(L35+L46+L65+L86+L93+L113+L139+L158+L168)</f>
        <v>40011.08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165100</v>
      </c>
      <c r="J35" s="122">
        <f>SUM(J36+J42)</f>
        <v>41300</v>
      </c>
      <c r="K35" s="124">
        <f>SUM(K36+K42)</f>
        <v>39500.270000000004</v>
      </c>
      <c r="L35" s="125">
        <f>SUM(L36+L42)</f>
        <v>39500.270000000004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162700</v>
      </c>
      <c r="J36" s="122">
        <f>SUM(J37)</f>
        <v>40700</v>
      </c>
      <c r="K36" s="123">
        <f>SUM(K37)</f>
        <v>38919.83</v>
      </c>
      <c r="L36" s="122">
        <f>SUM(L37)</f>
        <v>38919.83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162700</v>
      </c>
      <c r="J37" s="122">
        <f t="shared" ref="J37:L38" si="0">SUM(J38)</f>
        <v>40700</v>
      </c>
      <c r="K37" s="122">
        <f t="shared" si="0"/>
        <v>38919.83</v>
      </c>
      <c r="L37" s="122">
        <f t="shared" si="0"/>
        <v>38919.83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162700</v>
      </c>
      <c r="J38" s="123">
        <f t="shared" si="0"/>
        <v>40700</v>
      </c>
      <c r="K38" s="123">
        <f t="shared" si="0"/>
        <v>38919.83</v>
      </c>
      <c r="L38" s="123">
        <f t="shared" si="0"/>
        <v>38919.83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162700</v>
      </c>
      <c r="J39" s="127">
        <v>40700</v>
      </c>
      <c r="K39" s="127">
        <v>38919.83</v>
      </c>
      <c r="L39" s="127">
        <v>38919.83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2400</v>
      </c>
      <c r="J42" s="122">
        <f t="shared" si="1"/>
        <v>600</v>
      </c>
      <c r="K42" s="123">
        <f t="shared" si="1"/>
        <v>580.44000000000005</v>
      </c>
      <c r="L42" s="122">
        <f t="shared" si="1"/>
        <v>580.44000000000005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2400</v>
      </c>
      <c r="J43" s="122">
        <f t="shared" si="1"/>
        <v>600</v>
      </c>
      <c r="K43" s="122">
        <f t="shared" si="1"/>
        <v>580.44000000000005</v>
      </c>
      <c r="L43" s="122">
        <f t="shared" si="1"/>
        <v>580.44000000000005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2400</v>
      </c>
      <c r="J44" s="122">
        <f t="shared" si="1"/>
        <v>600</v>
      </c>
      <c r="K44" s="122">
        <f t="shared" si="1"/>
        <v>580.44000000000005</v>
      </c>
      <c r="L44" s="122">
        <f t="shared" si="1"/>
        <v>580.44000000000005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2400</v>
      </c>
      <c r="J45" s="127">
        <v>600</v>
      </c>
      <c r="K45" s="127">
        <v>580.44000000000005</v>
      </c>
      <c r="L45" s="127">
        <v>580.44000000000005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4200</v>
      </c>
      <c r="J46" s="130">
        <f t="shared" si="2"/>
        <v>900</v>
      </c>
      <c r="K46" s="129">
        <f t="shared" si="2"/>
        <v>110.81</v>
      </c>
      <c r="L46" s="129">
        <f t="shared" si="2"/>
        <v>110.81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4200</v>
      </c>
      <c r="J47" s="123">
        <f t="shared" si="2"/>
        <v>900</v>
      </c>
      <c r="K47" s="122">
        <f t="shared" si="2"/>
        <v>110.81</v>
      </c>
      <c r="L47" s="123">
        <f t="shared" si="2"/>
        <v>110.81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4200</v>
      </c>
      <c r="J48" s="123">
        <f t="shared" si="2"/>
        <v>900</v>
      </c>
      <c r="K48" s="125">
        <f t="shared" si="2"/>
        <v>110.81</v>
      </c>
      <c r="L48" s="125">
        <f t="shared" si="2"/>
        <v>110.81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4200</v>
      </c>
      <c r="J49" s="131">
        <f>SUM(J50:J64)</f>
        <v>900</v>
      </c>
      <c r="K49" s="132">
        <f>SUM(K50:K64)</f>
        <v>110.81</v>
      </c>
      <c r="L49" s="132">
        <f>SUM(L50:L64)</f>
        <v>110.81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0</v>
      </c>
      <c r="J50" s="127">
        <v>0</v>
      </c>
      <c r="K50" s="127">
        <v>0</v>
      </c>
      <c r="L50" s="127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0</v>
      </c>
      <c r="J58" s="127">
        <v>0</v>
      </c>
      <c r="K58" s="127">
        <v>0</v>
      </c>
      <c r="L58" s="127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900</v>
      </c>
      <c r="J59" s="127">
        <v>200</v>
      </c>
      <c r="K59" s="127">
        <v>34.58</v>
      </c>
      <c r="L59" s="127">
        <v>34.58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600</v>
      </c>
      <c r="J62" s="127">
        <v>100</v>
      </c>
      <c r="K62" s="127">
        <v>76.23</v>
      </c>
      <c r="L62" s="127">
        <v>76.23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2700</v>
      </c>
      <c r="J64" s="127">
        <v>600</v>
      </c>
      <c r="K64" s="127">
        <v>0</v>
      </c>
      <c r="L64" s="127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1000</v>
      </c>
      <c r="J139" s="134">
        <f>SUM(J140+J145+J153)</f>
        <v>400</v>
      </c>
      <c r="K139" s="123">
        <f>SUM(K140+K145+K153)</f>
        <v>400</v>
      </c>
      <c r="L139" s="122">
        <f>SUM(L140+L145+L153)</f>
        <v>400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1000</v>
      </c>
      <c r="J153" s="134">
        <f t="shared" si="16"/>
        <v>400</v>
      </c>
      <c r="K153" s="123">
        <f t="shared" si="16"/>
        <v>400</v>
      </c>
      <c r="L153" s="122">
        <f t="shared" si="16"/>
        <v>400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1000</v>
      </c>
      <c r="J154" s="140">
        <f t="shared" si="16"/>
        <v>400</v>
      </c>
      <c r="K154" s="132">
        <f t="shared" si="16"/>
        <v>400</v>
      </c>
      <c r="L154" s="131">
        <f t="shared" si="16"/>
        <v>400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1000</v>
      </c>
      <c r="J155" s="134">
        <f>SUM(J156:J157)</f>
        <v>400</v>
      </c>
      <c r="K155" s="123">
        <f>SUM(K156:K157)</f>
        <v>400</v>
      </c>
      <c r="L155" s="122">
        <f>SUM(L156:L157)</f>
        <v>400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1000</v>
      </c>
      <c r="J156" s="142">
        <v>400</v>
      </c>
      <c r="K156" s="142">
        <v>400</v>
      </c>
      <c r="L156" s="142">
        <v>400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170300</v>
      </c>
      <c r="J368" s="137">
        <f>SUM(J34+J184)</f>
        <v>42600</v>
      </c>
      <c r="K368" s="137">
        <f>SUM(K34+K184)</f>
        <v>40011.08</v>
      </c>
      <c r="L368" s="137">
        <f>SUM(L34+L184)</f>
        <v>40011.08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10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H371" s="36"/>
      <c r="I371" s="18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5.5" customHeight="1">
      <c r="D373" s="318" t="s">
        <v>306</v>
      </c>
      <c r="E373" s="318"/>
      <c r="F373" s="318"/>
      <c r="G373" s="318"/>
      <c r="H373" s="36"/>
      <c r="I373" s="14"/>
      <c r="J373" s="36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13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4722" right="0.31496062992125984" top="0.23622047244094491" bottom="0.23622047244094491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29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1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20" t="s">
        <v>0</v>
      </c>
      <c r="K1" s="120"/>
      <c r="L1" s="120"/>
      <c r="M1" s="16"/>
      <c r="N1" s="120"/>
      <c r="O1" s="120"/>
    </row>
    <row r="2" spans="1:15">
      <c r="H2" s="3"/>
      <c r="I2" s="22"/>
      <c r="J2" s="120" t="s">
        <v>1</v>
      </c>
      <c r="K2" s="120"/>
      <c r="L2" s="120"/>
      <c r="M2" s="16"/>
      <c r="N2" s="120"/>
      <c r="O2" s="120"/>
    </row>
    <row r="3" spans="1:15">
      <c r="H3" s="23"/>
      <c r="I3" s="3"/>
      <c r="J3" s="120" t="s">
        <v>2</v>
      </c>
      <c r="K3" s="120"/>
      <c r="L3" s="120"/>
      <c r="M3" s="16"/>
      <c r="N3" s="120"/>
      <c r="O3" s="120"/>
    </row>
    <row r="4" spans="1:15">
      <c r="G4" s="4" t="s">
        <v>3</v>
      </c>
      <c r="H4" s="3"/>
      <c r="I4" s="22"/>
      <c r="J4" s="120" t="s">
        <v>4</v>
      </c>
      <c r="K4" s="120"/>
      <c r="L4" s="120"/>
      <c r="M4" s="16"/>
      <c r="N4" s="120"/>
      <c r="O4" s="120"/>
    </row>
    <row r="5" spans="1:15">
      <c r="H5" s="3"/>
      <c r="I5" s="22"/>
      <c r="J5" s="120" t="s">
        <v>5</v>
      </c>
      <c r="K5" s="120"/>
      <c r="L5" s="120"/>
      <c r="M5" s="16"/>
      <c r="N5" s="120"/>
      <c r="O5" s="120"/>
    </row>
    <row r="6" spans="1:15" ht="6" customHeight="1">
      <c r="H6" s="3"/>
      <c r="I6" s="22"/>
      <c r="J6" s="120"/>
      <c r="K6" s="120"/>
      <c r="L6" s="120"/>
      <c r="M6" s="16"/>
      <c r="N6" s="120"/>
      <c r="O6" s="120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6"/>
    </row>
    <row r="12" spans="1:15" ht="15.75" customHeight="1">
      <c r="A12" s="28"/>
      <c r="B12" s="120"/>
      <c r="C12" s="120"/>
      <c r="D12" s="120"/>
      <c r="E12" s="120"/>
      <c r="F12" s="120"/>
      <c r="G12" s="348" t="s">
        <v>9</v>
      </c>
      <c r="H12" s="348"/>
      <c r="I12" s="348"/>
      <c r="J12" s="348"/>
      <c r="K12" s="348"/>
      <c r="L12" s="120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20"/>
      <c r="H20" s="120"/>
      <c r="I20" s="120"/>
      <c r="J20" s="120"/>
      <c r="K20" s="120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20"/>
      <c r="F25" s="119"/>
      <c r="I25" s="34"/>
      <c r="J25" s="34"/>
      <c r="K25" s="35" t="s">
        <v>19</v>
      </c>
      <c r="L25" s="32"/>
      <c r="M25" s="30"/>
    </row>
    <row r="26" spans="1:13" ht="29.1" customHeight="1">
      <c r="A26" s="328" t="s">
        <v>235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11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27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30</v>
      </c>
      <c r="K29" s="32" t="s">
        <v>236</v>
      </c>
      <c r="L29" s="32" t="s">
        <v>30</v>
      </c>
      <c r="M29" s="30"/>
    </row>
    <row r="30" spans="1:13">
      <c r="A30" s="331" t="s">
        <v>31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30600</v>
      </c>
      <c r="J34" s="122">
        <f>SUM(J35+J46+J65+J86+J93+J113+J139+J158+J168)</f>
        <v>7900</v>
      </c>
      <c r="K34" s="123">
        <f>SUM(K35+K46+K65+K86+K93+K113+K139+K158+K168)</f>
        <v>7521.67</v>
      </c>
      <c r="L34" s="122">
        <f>SUM(L35+L46+L65+L86+L93+L113+L139+L158+L168)</f>
        <v>7521.67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30100</v>
      </c>
      <c r="J35" s="122">
        <f>SUM(J36+J42)</f>
        <v>7600</v>
      </c>
      <c r="K35" s="124">
        <f>SUM(K36+K42)</f>
        <v>7508.95</v>
      </c>
      <c r="L35" s="125">
        <f>SUM(L36+L42)</f>
        <v>7508.95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29700</v>
      </c>
      <c r="J36" s="122">
        <f>SUM(J37)</f>
        <v>7400</v>
      </c>
      <c r="K36" s="123">
        <f>SUM(K37)</f>
        <v>7400</v>
      </c>
      <c r="L36" s="122">
        <f>SUM(L37)</f>
        <v>7400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29700</v>
      </c>
      <c r="J37" s="122">
        <f t="shared" ref="J37:L38" si="0">SUM(J38)</f>
        <v>7400</v>
      </c>
      <c r="K37" s="122">
        <f t="shared" si="0"/>
        <v>7400</v>
      </c>
      <c r="L37" s="122">
        <f t="shared" si="0"/>
        <v>7400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29700</v>
      </c>
      <c r="J38" s="123">
        <f t="shared" si="0"/>
        <v>7400</v>
      </c>
      <c r="K38" s="123">
        <f t="shared" si="0"/>
        <v>7400</v>
      </c>
      <c r="L38" s="123">
        <f t="shared" si="0"/>
        <v>7400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29700</v>
      </c>
      <c r="J39" s="127">
        <v>7400</v>
      </c>
      <c r="K39" s="127">
        <v>7400</v>
      </c>
      <c r="L39" s="127">
        <v>7400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400</v>
      </c>
      <c r="J42" s="122">
        <f t="shared" si="1"/>
        <v>200</v>
      </c>
      <c r="K42" s="123">
        <f t="shared" si="1"/>
        <v>108.95</v>
      </c>
      <c r="L42" s="122">
        <f t="shared" si="1"/>
        <v>108.95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400</v>
      </c>
      <c r="J43" s="122">
        <f t="shared" si="1"/>
        <v>200</v>
      </c>
      <c r="K43" s="122">
        <f t="shared" si="1"/>
        <v>108.95</v>
      </c>
      <c r="L43" s="122">
        <f t="shared" si="1"/>
        <v>108.95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400</v>
      </c>
      <c r="J44" s="122">
        <f t="shared" si="1"/>
        <v>200</v>
      </c>
      <c r="K44" s="122">
        <f t="shared" si="1"/>
        <v>108.95</v>
      </c>
      <c r="L44" s="122">
        <f t="shared" si="1"/>
        <v>108.95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400</v>
      </c>
      <c r="J45" s="127">
        <v>200</v>
      </c>
      <c r="K45" s="127">
        <v>108.95</v>
      </c>
      <c r="L45" s="127">
        <v>108.95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500</v>
      </c>
      <c r="J46" s="130">
        <f t="shared" si="2"/>
        <v>300</v>
      </c>
      <c r="K46" s="129">
        <f t="shared" si="2"/>
        <v>12.72</v>
      </c>
      <c r="L46" s="129">
        <f t="shared" si="2"/>
        <v>12.72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500</v>
      </c>
      <c r="J47" s="123">
        <f t="shared" si="2"/>
        <v>300</v>
      </c>
      <c r="K47" s="122">
        <f t="shared" si="2"/>
        <v>12.72</v>
      </c>
      <c r="L47" s="123">
        <f t="shared" si="2"/>
        <v>12.72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500</v>
      </c>
      <c r="J48" s="123">
        <f t="shared" si="2"/>
        <v>300</v>
      </c>
      <c r="K48" s="125">
        <f t="shared" si="2"/>
        <v>12.72</v>
      </c>
      <c r="L48" s="125">
        <f t="shared" si="2"/>
        <v>12.72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500</v>
      </c>
      <c r="J49" s="131">
        <f>SUM(J50:J64)</f>
        <v>300</v>
      </c>
      <c r="K49" s="132">
        <f>SUM(K50:K64)</f>
        <v>12.72</v>
      </c>
      <c r="L49" s="132">
        <f>SUM(L50:L64)</f>
        <v>12.72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0</v>
      </c>
      <c r="J50" s="127">
        <v>0</v>
      </c>
      <c r="K50" s="127">
        <v>0</v>
      </c>
      <c r="L50" s="127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0</v>
      </c>
      <c r="J58" s="127">
        <v>0</v>
      </c>
      <c r="K58" s="127">
        <v>0</v>
      </c>
      <c r="L58" s="127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100</v>
      </c>
      <c r="J59" s="127">
        <v>100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100</v>
      </c>
      <c r="J62" s="127">
        <v>100</v>
      </c>
      <c r="K62" s="127">
        <v>12.72</v>
      </c>
      <c r="L62" s="127">
        <v>12.72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300</v>
      </c>
      <c r="J64" s="127">
        <v>100</v>
      </c>
      <c r="K64" s="127">
        <v>0</v>
      </c>
      <c r="L64" s="127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0</v>
      </c>
      <c r="J139" s="134">
        <f>SUM(J140+J145+J153)</f>
        <v>0</v>
      </c>
      <c r="K139" s="123">
        <f>SUM(K140+K145+K153)</f>
        <v>0</v>
      </c>
      <c r="L139" s="122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0</v>
      </c>
      <c r="J153" s="134">
        <f t="shared" si="16"/>
        <v>0</v>
      </c>
      <c r="K153" s="123">
        <f t="shared" si="16"/>
        <v>0</v>
      </c>
      <c r="L153" s="122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0</v>
      </c>
      <c r="J154" s="140">
        <f t="shared" si="16"/>
        <v>0</v>
      </c>
      <c r="K154" s="132">
        <f t="shared" si="16"/>
        <v>0</v>
      </c>
      <c r="L154" s="131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0</v>
      </c>
      <c r="J155" s="134">
        <f>SUM(J156:J157)</f>
        <v>0</v>
      </c>
      <c r="K155" s="123">
        <f>SUM(K156:K157)</f>
        <v>0</v>
      </c>
      <c r="L155" s="122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0</v>
      </c>
      <c r="J156" s="142">
        <v>0</v>
      </c>
      <c r="K156" s="142">
        <v>0</v>
      </c>
      <c r="L156" s="142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30600</v>
      </c>
      <c r="J368" s="137">
        <f>SUM(J34+J184)</f>
        <v>7900</v>
      </c>
      <c r="K368" s="137">
        <f>SUM(K34+K184)</f>
        <v>7521.67</v>
      </c>
      <c r="L368" s="137">
        <f>SUM(L34+L184)</f>
        <v>7521.67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21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16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7.7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1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33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1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20" t="s">
        <v>0</v>
      </c>
      <c r="K1" s="120"/>
      <c r="L1" s="120"/>
      <c r="M1" s="16"/>
      <c r="N1" s="120"/>
      <c r="O1" s="120"/>
    </row>
    <row r="2" spans="1:15">
      <c r="H2" s="3"/>
      <c r="I2" s="22"/>
      <c r="J2" s="120" t="s">
        <v>1</v>
      </c>
      <c r="K2" s="120"/>
      <c r="L2" s="120"/>
      <c r="M2" s="16"/>
      <c r="N2" s="120"/>
      <c r="O2" s="120"/>
    </row>
    <row r="3" spans="1:15">
      <c r="H3" s="23"/>
      <c r="I3" s="3"/>
      <c r="J3" s="120" t="s">
        <v>2</v>
      </c>
      <c r="K3" s="120"/>
      <c r="L3" s="120"/>
      <c r="M3" s="16"/>
      <c r="N3" s="120"/>
      <c r="O3" s="120"/>
    </row>
    <row r="4" spans="1:15">
      <c r="G4" s="4" t="s">
        <v>3</v>
      </c>
      <c r="H4" s="3"/>
      <c r="I4" s="22"/>
      <c r="J4" s="120" t="s">
        <v>4</v>
      </c>
      <c r="K4" s="120"/>
      <c r="L4" s="120"/>
      <c r="M4" s="16"/>
      <c r="N4" s="120"/>
      <c r="O4" s="120"/>
    </row>
    <row r="5" spans="1:15">
      <c r="H5" s="3"/>
      <c r="I5" s="22"/>
      <c r="J5" s="120" t="s">
        <v>5</v>
      </c>
      <c r="K5" s="120"/>
      <c r="L5" s="120"/>
      <c r="M5" s="16"/>
      <c r="N5" s="120"/>
      <c r="O5" s="120"/>
    </row>
    <row r="6" spans="1:15" ht="6" customHeight="1">
      <c r="H6" s="3"/>
      <c r="I6" s="22"/>
      <c r="J6" s="120"/>
      <c r="K6" s="120"/>
      <c r="L6" s="120"/>
      <c r="M6" s="16"/>
      <c r="N6" s="120"/>
      <c r="O6" s="120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6"/>
    </row>
    <row r="12" spans="1:15" ht="15.75" customHeight="1">
      <c r="A12" s="28"/>
      <c r="B12" s="120"/>
      <c r="C12" s="120"/>
      <c r="D12" s="120"/>
      <c r="E12" s="120"/>
      <c r="F12" s="120"/>
      <c r="G12" s="348" t="s">
        <v>9</v>
      </c>
      <c r="H12" s="348"/>
      <c r="I12" s="348"/>
      <c r="J12" s="348"/>
      <c r="K12" s="348"/>
      <c r="L12" s="120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20"/>
      <c r="H20" s="120"/>
      <c r="I20" s="120"/>
      <c r="J20" s="120"/>
      <c r="K20" s="120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20"/>
      <c r="F25" s="119"/>
      <c r="I25" s="34"/>
      <c r="J25" s="34"/>
      <c r="K25" s="35" t="s">
        <v>19</v>
      </c>
      <c r="L25" s="32"/>
      <c r="M25" s="30"/>
    </row>
    <row r="26" spans="1:13">
      <c r="A26" s="328" t="s">
        <v>237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11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27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236</v>
      </c>
      <c r="K29" s="32" t="s">
        <v>30</v>
      </c>
      <c r="L29" s="32" t="s">
        <v>30</v>
      </c>
      <c r="M29" s="30"/>
    </row>
    <row r="30" spans="1:13">
      <c r="A30" s="331" t="s">
        <v>31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628600</v>
      </c>
      <c r="J34" s="122">
        <f>SUM(J35+J46+J65+J86+J93+J113+J139+J158+J168)</f>
        <v>159100</v>
      </c>
      <c r="K34" s="123">
        <f>SUM(K35+K46+K65+K86+K93+K113+K139+K158+K168)</f>
        <v>145599.97000000003</v>
      </c>
      <c r="L34" s="122">
        <f>SUM(L35+L46+L65+L86+L93+L113+L139+L158+L168)</f>
        <v>145599.97000000003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610600</v>
      </c>
      <c r="J35" s="122">
        <f>SUM(J36+J42)</f>
        <v>152700</v>
      </c>
      <c r="K35" s="124">
        <f>SUM(K36+K42)</f>
        <v>143800.99000000002</v>
      </c>
      <c r="L35" s="125">
        <f>SUM(L36+L42)</f>
        <v>143800.99000000002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601500</v>
      </c>
      <c r="J36" s="122">
        <f>SUM(J37)</f>
        <v>150400</v>
      </c>
      <c r="K36" s="123">
        <f>SUM(K37)</f>
        <v>141656.6</v>
      </c>
      <c r="L36" s="122">
        <f>SUM(L37)</f>
        <v>141656.6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601500</v>
      </c>
      <c r="J37" s="122">
        <f t="shared" ref="J37:L38" si="0">SUM(J38)</f>
        <v>150400</v>
      </c>
      <c r="K37" s="122">
        <f t="shared" si="0"/>
        <v>141656.6</v>
      </c>
      <c r="L37" s="122">
        <f t="shared" si="0"/>
        <v>141656.6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601500</v>
      </c>
      <c r="J38" s="123">
        <f t="shared" si="0"/>
        <v>150400</v>
      </c>
      <c r="K38" s="123">
        <f t="shared" si="0"/>
        <v>141656.6</v>
      </c>
      <c r="L38" s="123">
        <f t="shared" si="0"/>
        <v>141656.6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601500</v>
      </c>
      <c r="J39" s="127">
        <v>150400</v>
      </c>
      <c r="K39" s="127">
        <v>141656.6</v>
      </c>
      <c r="L39" s="127">
        <v>141656.6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9100</v>
      </c>
      <c r="J42" s="122">
        <f t="shared" si="1"/>
        <v>2300</v>
      </c>
      <c r="K42" s="123">
        <f t="shared" si="1"/>
        <v>2144.39</v>
      </c>
      <c r="L42" s="122">
        <f t="shared" si="1"/>
        <v>2144.39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9100</v>
      </c>
      <c r="J43" s="122">
        <f t="shared" si="1"/>
        <v>2300</v>
      </c>
      <c r="K43" s="122">
        <f t="shared" si="1"/>
        <v>2144.39</v>
      </c>
      <c r="L43" s="122">
        <f t="shared" si="1"/>
        <v>2144.39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9100</v>
      </c>
      <c r="J44" s="122">
        <f t="shared" si="1"/>
        <v>2300</v>
      </c>
      <c r="K44" s="122">
        <f t="shared" si="1"/>
        <v>2144.39</v>
      </c>
      <c r="L44" s="122">
        <f t="shared" si="1"/>
        <v>2144.39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9100</v>
      </c>
      <c r="J45" s="127">
        <v>2300</v>
      </c>
      <c r="K45" s="127">
        <v>2144.39</v>
      </c>
      <c r="L45" s="127">
        <v>2144.39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16000</v>
      </c>
      <c r="J46" s="130">
        <f t="shared" si="2"/>
        <v>5400</v>
      </c>
      <c r="K46" s="129">
        <f t="shared" si="2"/>
        <v>798.98</v>
      </c>
      <c r="L46" s="129">
        <f t="shared" si="2"/>
        <v>798.98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16000</v>
      </c>
      <c r="J47" s="123">
        <f t="shared" si="2"/>
        <v>5400</v>
      </c>
      <c r="K47" s="122">
        <f t="shared" si="2"/>
        <v>798.98</v>
      </c>
      <c r="L47" s="123">
        <f t="shared" si="2"/>
        <v>798.98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16000</v>
      </c>
      <c r="J48" s="123">
        <f t="shared" si="2"/>
        <v>5400</v>
      </c>
      <c r="K48" s="125">
        <f t="shared" si="2"/>
        <v>798.98</v>
      </c>
      <c r="L48" s="125">
        <f t="shared" si="2"/>
        <v>798.98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16000</v>
      </c>
      <c r="J49" s="131">
        <f>SUM(J50:J64)</f>
        <v>5400</v>
      </c>
      <c r="K49" s="132">
        <f>SUM(K50:K64)</f>
        <v>798.98</v>
      </c>
      <c r="L49" s="132">
        <f>SUM(L50:L64)</f>
        <v>798.98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0</v>
      </c>
      <c r="J50" s="127">
        <v>0</v>
      </c>
      <c r="K50" s="127">
        <v>0</v>
      </c>
      <c r="L50" s="127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800</v>
      </c>
      <c r="J55" s="127">
        <v>200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0</v>
      </c>
      <c r="J58" s="127">
        <v>0</v>
      </c>
      <c r="K58" s="127">
        <v>0</v>
      </c>
      <c r="L58" s="127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2500</v>
      </c>
      <c r="J59" s="127">
        <v>600</v>
      </c>
      <c r="K59" s="127">
        <v>146.88</v>
      </c>
      <c r="L59" s="127">
        <v>146.88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6500</v>
      </c>
      <c r="J62" s="127">
        <v>1600</v>
      </c>
      <c r="K62" s="127">
        <v>563.51</v>
      </c>
      <c r="L62" s="127">
        <v>563.51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6200</v>
      </c>
      <c r="J64" s="127">
        <v>3000</v>
      </c>
      <c r="K64" s="127">
        <v>88.59</v>
      </c>
      <c r="L64" s="127">
        <v>88.59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2000</v>
      </c>
      <c r="J139" s="134">
        <f>SUM(J140+J145+J153)</f>
        <v>1000</v>
      </c>
      <c r="K139" s="123">
        <f>SUM(K140+K145+K153)</f>
        <v>1000</v>
      </c>
      <c r="L139" s="122">
        <f>SUM(L140+L145+L153)</f>
        <v>1000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2000</v>
      </c>
      <c r="J153" s="134">
        <f t="shared" si="16"/>
        <v>1000</v>
      </c>
      <c r="K153" s="123">
        <f t="shared" si="16"/>
        <v>1000</v>
      </c>
      <c r="L153" s="122">
        <f t="shared" si="16"/>
        <v>1000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2000</v>
      </c>
      <c r="J154" s="140">
        <f t="shared" si="16"/>
        <v>1000</v>
      </c>
      <c r="K154" s="132">
        <f t="shared" si="16"/>
        <v>1000</v>
      </c>
      <c r="L154" s="131">
        <f t="shared" si="16"/>
        <v>1000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2000</v>
      </c>
      <c r="J155" s="134">
        <f>SUM(J156:J157)</f>
        <v>1000</v>
      </c>
      <c r="K155" s="123">
        <f>SUM(K156:K157)</f>
        <v>1000</v>
      </c>
      <c r="L155" s="122">
        <f>SUM(L156:L157)</f>
        <v>1000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2000</v>
      </c>
      <c r="J156" s="142">
        <v>1000</v>
      </c>
      <c r="K156" s="142">
        <v>1000</v>
      </c>
      <c r="L156" s="142">
        <v>1000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628600</v>
      </c>
      <c r="J368" s="137">
        <f>SUM(J34+J184)</f>
        <v>159100</v>
      </c>
      <c r="K368" s="137">
        <f>SUM(K34+K184)</f>
        <v>145599.97000000003</v>
      </c>
      <c r="L368" s="137">
        <f>SUM(L34+L184)</f>
        <v>145599.97000000003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21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16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3.2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1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29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/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/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>
      <c r="A27" s="328" t="s">
        <v>240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/>
      <c r="L27" s="32"/>
      <c r="M27" s="30"/>
    </row>
    <row r="28" spans="1:13">
      <c r="F28" s="36"/>
      <c r="G28" s="39" t="s">
        <v>26</v>
      </c>
      <c r="H28" s="102" t="s">
        <v>238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/>
      <c r="J29" s="43"/>
      <c r="K29" s="32"/>
      <c r="L29" s="32"/>
      <c r="M29" s="30"/>
    </row>
    <row r="30" spans="1:13">
      <c r="A30" s="331" t="s">
        <v>239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87600</v>
      </c>
      <c r="J34" s="122">
        <f>SUM(J35+J46+J65+J86+J93+J113+J139+J158+J168)</f>
        <v>22300</v>
      </c>
      <c r="K34" s="123">
        <f>SUM(K35+K46+K65+K86+K93+K113+K139+K158+K168)</f>
        <v>12395.93</v>
      </c>
      <c r="L34" s="122">
        <f>SUM(L35+L46+L65+L86+L93+L113+L139+L158+L168)</f>
        <v>12395.93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11600</v>
      </c>
      <c r="J35" s="122">
        <f>SUM(J36+J42)</f>
        <v>2800</v>
      </c>
      <c r="K35" s="124">
        <f>SUM(K36+K42)</f>
        <v>114.17</v>
      </c>
      <c r="L35" s="125">
        <f>SUM(L36+L42)</f>
        <v>114.17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11400</v>
      </c>
      <c r="J36" s="122">
        <f>SUM(J37)</f>
        <v>2800</v>
      </c>
      <c r="K36" s="123">
        <f>SUM(K37)</f>
        <v>114.17</v>
      </c>
      <c r="L36" s="122">
        <f>SUM(L37)</f>
        <v>114.17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11400</v>
      </c>
      <c r="J37" s="122">
        <f t="shared" ref="J37:L38" si="0">SUM(J38)</f>
        <v>2800</v>
      </c>
      <c r="K37" s="122">
        <f t="shared" si="0"/>
        <v>114.17</v>
      </c>
      <c r="L37" s="122">
        <f t="shared" si="0"/>
        <v>114.17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11400</v>
      </c>
      <c r="J38" s="123">
        <f t="shared" si="0"/>
        <v>2800</v>
      </c>
      <c r="K38" s="123">
        <f t="shared" si="0"/>
        <v>114.17</v>
      </c>
      <c r="L38" s="123">
        <f t="shared" si="0"/>
        <v>114.17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11400</v>
      </c>
      <c r="J39" s="127">
        <v>2800</v>
      </c>
      <c r="K39" s="127">
        <v>114.17</v>
      </c>
      <c r="L39" s="127">
        <v>114.17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200</v>
      </c>
      <c r="J42" s="122">
        <f t="shared" si="1"/>
        <v>0</v>
      </c>
      <c r="K42" s="123">
        <f t="shared" si="1"/>
        <v>0</v>
      </c>
      <c r="L42" s="122">
        <f t="shared" si="1"/>
        <v>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200</v>
      </c>
      <c r="J43" s="122">
        <f t="shared" si="1"/>
        <v>0</v>
      </c>
      <c r="K43" s="122">
        <f t="shared" si="1"/>
        <v>0</v>
      </c>
      <c r="L43" s="122">
        <f t="shared" si="1"/>
        <v>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200</v>
      </c>
      <c r="J44" s="122">
        <f t="shared" si="1"/>
        <v>0</v>
      </c>
      <c r="K44" s="122">
        <f t="shared" si="1"/>
        <v>0</v>
      </c>
      <c r="L44" s="122">
        <f t="shared" si="1"/>
        <v>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200</v>
      </c>
      <c r="J45" s="127">
        <v>0</v>
      </c>
      <c r="K45" s="127">
        <v>0</v>
      </c>
      <c r="L45" s="127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76000</v>
      </c>
      <c r="J46" s="130">
        <f t="shared" si="2"/>
        <v>19500</v>
      </c>
      <c r="K46" s="129">
        <f t="shared" si="2"/>
        <v>12281.76</v>
      </c>
      <c r="L46" s="129">
        <f t="shared" si="2"/>
        <v>12281.76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76000</v>
      </c>
      <c r="J47" s="123">
        <f t="shared" si="2"/>
        <v>19500</v>
      </c>
      <c r="K47" s="122">
        <f t="shared" si="2"/>
        <v>12281.76</v>
      </c>
      <c r="L47" s="123">
        <f t="shared" si="2"/>
        <v>12281.76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76000</v>
      </c>
      <c r="J48" s="123">
        <f t="shared" si="2"/>
        <v>19500</v>
      </c>
      <c r="K48" s="125">
        <f t="shared" si="2"/>
        <v>12281.76</v>
      </c>
      <c r="L48" s="125">
        <f t="shared" si="2"/>
        <v>12281.76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76000</v>
      </c>
      <c r="J49" s="131">
        <f>SUM(J50:J64)</f>
        <v>19500</v>
      </c>
      <c r="K49" s="132">
        <f>SUM(K50:K64)</f>
        <v>12281.76</v>
      </c>
      <c r="L49" s="132">
        <f>SUM(L50:L64)</f>
        <v>12281.76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61700</v>
      </c>
      <c r="J50" s="127">
        <v>16100</v>
      </c>
      <c r="K50" s="127">
        <v>11697.68</v>
      </c>
      <c r="L50" s="127">
        <v>11697.68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2700</v>
      </c>
      <c r="J58" s="127">
        <v>600</v>
      </c>
      <c r="K58" s="127">
        <v>0</v>
      </c>
      <c r="L58" s="127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0</v>
      </c>
      <c r="J59" s="127">
        <v>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0</v>
      </c>
      <c r="J62" s="127">
        <v>0</v>
      </c>
      <c r="K62" s="127">
        <v>0</v>
      </c>
      <c r="L62" s="127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11600</v>
      </c>
      <c r="J64" s="127">
        <v>2800</v>
      </c>
      <c r="K64" s="127">
        <v>584.08000000000004</v>
      </c>
      <c r="L64" s="127">
        <v>584.08000000000004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0</v>
      </c>
      <c r="J139" s="134">
        <f>SUM(J140+J145+J153)</f>
        <v>0</v>
      </c>
      <c r="K139" s="123">
        <f>SUM(K140+K145+K153)</f>
        <v>0</v>
      </c>
      <c r="L139" s="122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0</v>
      </c>
      <c r="J153" s="134">
        <f t="shared" si="16"/>
        <v>0</v>
      </c>
      <c r="K153" s="123">
        <f t="shared" si="16"/>
        <v>0</v>
      </c>
      <c r="L153" s="122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0</v>
      </c>
      <c r="J154" s="140">
        <f t="shared" si="16"/>
        <v>0</v>
      </c>
      <c r="K154" s="132">
        <f t="shared" si="16"/>
        <v>0</v>
      </c>
      <c r="L154" s="131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0</v>
      </c>
      <c r="J155" s="134">
        <f>SUM(J156:J157)</f>
        <v>0</v>
      </c>
      <c r="K155" s="123">
        <f>SUM(K156:K157)</f>
        <v>0</v>
      </c>
      <c r="L155" s="122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0</v>
      </c>
      <c r="J156" s="142">
        <v>0</v>
      </c>
      <c r="K156" s="142">
        <v>0</v>
      </c>
      <c r="L156" s="142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87600</v>
      </c>
      <c r="J368" s="137">
        <f>SUM(J34+J184)</f>
        <v>22300</v>
      </c>
      <c r="K368" s="137">
        <f>SUM(K34+K184)</f>
        <v>12395.93</v>
      </c>
      <c r="L368" s="137">
        <f>SUM(L34+L184)</f>
        <v>12395.93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7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28" zoomScaleNormal="100" workbookViewId="0">
      <selection activeCell="A376" sqref="A376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>
      <c r="A26" s="328" t="s">
        <v>20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238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331" t="s">
        <v>239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46200</v>
      </c>
      <c r="J34" s="122">
        <f>SUM(J35+J46+J65+J86+J93+J113+J139+J158+J168)</f>
        <v>12500</v>
      </c>
      <c r="K34" s="123">
        <f>SUM(K35+K46+K65+K86+K93+K113+K139+K158+K168)</f>
        <v>6481.93</v>
      </c>
      <c r="L34" s="122">
        <f>SUM(L35+L46+L65+L86+L93+L113+L139+L158+L168)</f>
        <v>6481.93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8300</v>
      </c>
      <c r="J35" s="122">
        <f>SUM(J36+J42)</f>
        <v>2000</v>
      </c>
      <c r="K35" s="124">
        <f>SUM(K36+K42)</f>
        <v>0</v>
      </c>
      <c r="L35" s="125">
        <f>SUM(L36+L42)</f>
        <v>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8200</v>
      </c>
      <c r="J36" s="122">
        <f>SUM(J37)</f>
        <v>2000</v>
      </c>
      <c r="K36" s="123">
        <f>SUM(K37)</f>
        <v>0</v>
      </c>
      <c r="L36" s="122">
        <f>SUM(L37)</f>
        <v>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8200</v>
      </c>
      <c r="J37" s="122">
        <f t="shared" ref="J37:L38" si="0">SUM(J38)</f>
        <v>2000</v>
      </c>
      <c r="K37" s="122">
        <f t="shared" si="0"/>
        <v>0</v>
      </c>
      <c r="L37" s="122">
        <f t="shared" si="0"/>
        <v>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8200</v>
      </c>
      <c r="J38" s="123">
        <f t="shared" si="0"/>
        <v>2000</v>
      </c>
      <c r="K38" s="123">
        <f t="shared" si="0"/>
        <v>0</v>
      </c>
      <c r="L38" s="123">
        <f t="shared" si="0"/>
        <v>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8200</v>
      </c>
      <c r="J39" s="127">
        <v>2000</v>
      </c>
      <c r="K39" s="127">
        <v>0</v>
      </c>
      <c r="L39" s="127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100</v>
      </c>
      <c r="J42" s="122">
        <f t="shared" si="1"/>
        <v>0</v>
      </c>
      <c r="K42" s="123">
        <f t="shared" si="1"/>
        <v>0</v>
      </c>
      <c r="L42" s="122">
        <f t="shared" si="1"/>
        <v>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100</v>
      </c>
      <c r="J43" s="122">
        <f t="shared" si="1"/>
        <v>0</v>
      </c>
      <c r="K43" s="122">
        <f t="shared" si="1"/>
        <v>0</v>
      </c>
      <c r="L43" s="122">
        <f t="shared" si="1"/>
        <v>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100</v>
      </c>
      <c r="J44" s="122">
        <f t="shared" si="1"/>
        <v>0</v>
      </c>
      <c r="K44" s="122">
        <f t="shared" si="1"/>
        <v>0</v>
      </c>
      <c r="L44" s="122">
        <f t="shared" si="1"/>
        <v>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100</v>
      </c>
      <c r="J45" s="127">
        <v>0</v>
      </c>
      <c r="K45" s="127">
        <v>0</v>
      </c>
      <c r="L45" s="127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37900</v>
      </c>
      <c r="J46" s="130">
        <f t="shared" si="2"/>
        <v>10500</v>
      </c>
      <c r="K46" s="129">
        <f t="shared" si="2"/>
        <v>6481.93</v>
      </c>
      <c r="L46" s="129">
        <f t="shared" si="2"/>
        <v>6481.93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37900</v>
      </c>
      <c r="J47" s="123">
        <f t="shared" si="2"/>
        <v>10500</v>
      </c>
      <c r="K47" s="122">
        <f t="shared" si="2"/>
        <v>6481.93</v>
      </c>
      <c r="L47" s="123">
        <f t="shared" si="2"/>
        <v>6481.93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37900</v>
      </c>
      <c r="J48" s="123">
        <f t="shared" si="2"/>
        <v>10500</v>
      </c>
      <c r="K48" s="125">
        <f t="shared" si="2"/>
        <v>6481.93</v>
      </c>
      <c r="L48" s="125">
        <f t="shared" si="2"/>
        <v>6481.93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37900</v>
      </c>
      <c r="J49" s="131">
        <f>SUM(J50:J64)</f>
        <v>10500</v>
      </c>
      <c r="K49" s="132">
        <f>SUM(K50:K64)</f>
        <v>6481.93</v>
      </c>
      <c r="L49" s="132">
        <f>SUM(L50:L64)</f>
        <v>6481.93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29700</v>
      </c>
      <c r="J50" s="127">
        <v>8500</v>
      </c>
      <c r="K50" s="127">
        <v>5941.59</v>
      </c>
      <c r="L50" s="127">
        <v>5941.59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0</v>
      </c>
      <c r="J58" s="127">
        <v>0</v>
      </c>
      <c r="K58" s="127">
        <v>0</v>
      </c>
      <c r="L58" s="127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0</v>
      </c>
      <c r="J59" s="127">
        <v>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0</v>
      </c>
      <c r="J62" s="127">
        <v>0</v>
      </c>
      <c r="K62" s="127">
        <v>0</v>
      </c>
      <c r="L62" s="127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8200</v>
      </c>
      <c r="J64" s="127">
        <v>2000</v>
      </c>
      <c r="K64" s="127">
        <v>540.34</v>
      </c>
      <c r="L64" s="127">
        <v>540.34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0</v>
      </c>
      <c r="J139" s="134">
        <f>SUM(J140+J145+J153)</f>
        <v>0</v>
      </c>
      <c r="K139" s="123">
        <f>SUM(K140+K145+K153)</f>
        <v>0</v>
      </c>
      <c r="L139" s="122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0</v>
      </c>
      <c r="J153" s="134">
        <f t="shared" si="16"/>
        <v>0</v>
      </c>
      <c r="K153" s="123">
        <f t="shared" si="16"/>
        <v>0</v>
      </c>
      <c r="L153" s="122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0</v>
      </c>
      <c r="J154" s="140">
        <f t="shared" si="16"/>
        <v>0</v>
      </c>
      <c r="K154" s="132">
        <f t="shared" si="16"/>
        <v>0</v>
      </c>
      <c r="L154" s="131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0</v>
      </c>
      <c r="J155" s="134">
        <f>SUM(J156:J157)</f>
        <v>0</v>
      </c>
      <c r="K155" s="123">
        <f>SUM(K156:K157)</f>
        <v>0</v>
      </c>
      <c r="L155" s="122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0</v>
      </c>
      <c r="J156" s="142">
        <v>0</v>
      </c>
      <c r="K156" s="142">
        <v>0</v>
      </c>
      <c r="L156" s="142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46200</v>
      </c>
      <c r="J368" s="137">
        <f>SUM(J34+J184)</f>
        <v>12500</v>
      </c>
      <c r="K368" s="137">
        <f>SUM(K34+K184)</f>
        <v>6481.93</v>
      </c>
      <c r="L368" s="137">
        <f>SUM(L34+L184)</f>
        <v>6481.93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28.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opLeftCell="A14" zoomScaleNormal="100" workbookViewId="0">
      <selection activeCell="I64" sqref="I64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3" t="s">
        <v>0</v>
      </c>
      <c r="K1" s="153"/>
      <c r="L1" s="153"/>
      <c r="M1" s="16"/>
      <c r="N1" s="153"/>
      <c r="O1" s="153"/>
    </row>
    <row r="2" spans="1:15">
      <c r="H2" s="3"/>
      <c r="I2" s="22"/>
      <c r="J2" s="153" t="s">
        <v>1</v>
      </c>
      <c r="K2" s="153"/>
      <c r="L2" s="153"/>
      <c r="M2" s="16"/>
      <c r="N2" s="153"/>
      <c r="O2" s="153"/>
    </row>
    <row r="3" spans="1:15">
      <c r="H3" s="23"/>
      <c r="I3" s="3"/>
      <c r="J3" s="153" t="s">
        <v>2</v>
      </c>
      <c r="K3" s="153"/>
      <c r="L3" s="153"/>
      <c r="M3" s="16"/>
      <c r="N3" s="153"/>
      <c r="O3" s="153"/>
    </row>
    <row r="4" spans="1:15">
      <c r="G4" s="4" t="s">
        <v>3</v>
      </c>
      <c r="H4" s="3"/>
      <c r="I4" s="22"/>
      <c r="J4" s="153" t="s">
        <v>4</v>
      </c>
      <c r="K4" s="153"/>
      <c r="L4" s="153"/>
      <c r="M4" s="16"/>
      <c r="N4" s="153"/>
      <c r="O4" s="153"/>
    </row>
    <row r="5" spans="1:15">
      <c r="H5" s="3"/>
      <c r="I5" s="22"/>
      <c r="J5" s="153" t="s">
        <v>5</v>
      </c>
      <c r="K5" s="153"/>
      <c r="L5" s="153"/>
      <c r="M5" s="16"/>
      <c r="N5" s="153"/>
      <c r="O5" s="153"/>
    </row>
    <row r="6" spans="1:15" ht="6" customHeight="1">
      <c r="H6" s="3"/>
      <c r="I6" s="22"/>
      <c r="J6" s="153"/>
      <c r="K6" s="153"/>
      <c r="L6" s="153"/>
      <c r="M6" s="16"/>
      <c r="N6" s="153"/>
      <c r="O6" s="153"/>
    </row>
    <row r="7" spans="1:15" ht="30" customHeight="1">
      <c r="A7" s="345" t="s">
        <v>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16"/>
    </row>
    <row r="10" spans="1:15">
      <c r="A10" s="351" t="s">
        <v>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6"/>
    </row>
    <row r="11" spans="1:15" ht="7.5" customHeight="1">
      <c r="A11" s="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6"/>
    </row>
    <row r="12" spans="1:15" ht="15.75" customHeight="1">
      <c r="A12" s="28"/>
      <c r="B12" s="153"/>
      <c r="C12" s="153"/>
      <c r="D12" s="153"/>
      <c r="E12" s="153"/>
      <c r="F12" s="153"/>
      <c r="G12" s="348" t="s">
        <v>9</v>
      </c>
      <c r="H12" s="348"/>
      <c r="I12" s="348"/>
      <c r="J12" s="348"/>
      <c r="K12" s="348"/>
      <c r="L12" s="153"/>
      <c r="M12" s="16"/>
    </row>
    <row r="13" spans="1:15" ht="15.75" customHeight="1">
      <c r="A13" s="349" t="s">
        <v>10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16"/>
    </row>
    <row r="14" spans="1:15" ht="12" customHeight="1">
      <c r="G14" s="350" t="s">
        <v>11</v>
      </c>
      <c r="H14" s="350"/>
      <c r="I14" s="350"/>
      <c r="J14" s="350"/>
      <c r="K14" s="350"/>
      <c r="M14" s="16"/>
    </row>
    <row r="15" spans="1:15">
      <c r="G15" s="351" t="s">
        <v>12</v>
      </c>
      <c r="H15" s="351"/>
      <c r="I15" s="351"/>
      <c r="J15" s="351"/>
      <c r="K15" s="351"/>
    </row>
    <row r="16" spans="1:15" ht="15.75" customHeight="1">
      <c r="B16" s="349" t="s">
        <v>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3" ht="7.5" customHeight="1"/>
    <row r="18" spans="1:13">
      <c r="G18" s="352" t="s">
        <v>380</v>
      </c>
      <c r="H18" s="350"/>
      <c r="I18" s="350"/>
      <c r="J18" s="350"/>
      <c r="K18" s="350"/>
    </row>
    <row r="19" spans="1:13">
      <c r="G19" s="353" t="s">
        <v>14</v>
      </c>
      <c r="H19" s="353"/>
      <c r="I19" s="353"/>
      <c r="J19" s="353"/>
      <c r="K19" s="353"/>
    </row>
    <row r="20" spans="1:13" ht="6.75" customHeight="1">
      <c r="G20" s="153"/>
      <c r="H20" s="153"/>
      <c r="I20" s="153"/>
      <c r="J20" s="153"/>
      <c r="K20" s="153"/>
    </row>
    <row r="21" spans="1:13">
      <c r="B21" s="22"/>
      <c r="C21" s="22"/>
      <c r="D21" s="22"/>
      <c r="E21" s="354" t="s">
        <v>15</v>
      </c>
      <c r="F21" s="354"/>
      <c r="G21" s="354"/>
      <c r="H21" s="354"/>
      <c r="I21" s="354"/>
      <c r="J21" s="354"/>
      <c r="K21" s="354"/>
      <c r="L21" s="22"/>
    </row>
    <row r="22" spans="1:13" ht="15" customHeight="1">
      <c r="A22" s="344" t="s">
        <v>16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3"/>
      <c r="F25" s="156"/>
      <c r="I25" s="34"/>
      <c r="J25" s="34"/>
      <c r="K25" s="35" t="s">
        <v>19</v>
      </c>
      <c r="L25" s="32"/>
      <c r="M25" s="30"/>
    </row>
    <row r="26" spans="1:13" ht="29.1" customHeight="1">
      <c r="A26" s="328" t="s">
        <v>235</v>
      </c>
      <c r="B26" s="328"/>
      <c r="C26" s="328"/>
      <c r="D26" s="328"/>
      <c r="E26" s="328"/>
      <c r="F26" s="328"/>
      <c r="G26" s="328"/>
      <c r="H26" s="328"/>
      <c r="I26" s="328"/>
      <c r="K26" s="35" t="s">
        <v>21</v>
      </c>
      <c r="L26" s="37" t="s">
        <v>22</v>
      </c>
      <c r="M26" s="30"/>
    </row>
    <row r="27" spans="1:13" ht="43.5" customHeight="1">
      <c r="A27" s="328" t="s">
        <v>23</v>
      </c>
      <c r="B27" s="328"/>
      <c r="C27" s="328"/>
      <c r="D27" s="328"/>
      <c r="E27" s="328"/>
      <c r="F27" s="328"/>
      <c r="G27" s="328"/>
      <c r="H27" s="328"/>
      <c r="I27" s="328"/>
      <c r="J27" s="157" t="s">
        <v>24</v>
      </c>
      <c r="K27" s="114" t="s">
        <v>25</v>
      </c>
      <c r="L27" s="32"/>
      <c r="M27" s="30"/>
    </row>
    <row r="28" spans="1:13">
      <c r="F28" s="36"/>
      <c r="G28" s="39" t="s">
        <v>26</v>
      </c>
      <c r="H28" s="102" t="s">
        <v>238</v>
      </c>
      <c r="I28" s="103"/>
      <c r="J28" s="42"/>
      <c r="K28" s="32"/>
      <c r="L28" s="32"/>
      <c r="M28" s="30"/>
    </row>
    <row r="29" spans="1:13">
      <c r="F29" s="36"/>
      <c r="G29" s="329" t="s">
        <v>28</v>
      </c>
      <c r="H29" s="329"/>
      <c r="I29" s="115" t="s">
        <v>29</v>
      </c>
      <c r="J29" s="43" t="s">
        <v>30</v>
      </c>
      <c r="K29" s="32" t="s">
        <v>236</v>
      </c>
      <c r="L29" s="32" t="s">
        <v>30</v>
      </c>
      <c r="M29" s="30"/>
    </row>
    <row r="30" spans="1:13">
      <c r="A30" s="331" t="s">
        <v>239</v>
      </c>
      <c r="B30" s="331"/>
      <c r="C30" s="331"/>
      <c r="D30" s="331"/>
      <c r="E30" s="331"/>
      <c r="F30" s="331"/>
      <c r="G30" s="331"/>
      <c r="H30" s="331"/>
      <c r="I30" s="331"/>
      <c r="J30" s="44"/>
      <c r="K30" s="44"/>
      <c r="L30" s="45" t="s">
        <v>32</v>
      </c>
      <c r="M30" s="46"/>
    </row>
    <row r="31" spans="1:13" ht="27" customHeight="1">
      <c r="A31" s="332" t="s">
        <v>33</v>
      </c>
      <c r="B31" s="360"/>
      <c r="C31" s="360"/>
      <c r="D31" s="360"/>
      <c r="E31" s="360"/>
      <c r="F31" s="360"/>
      <c r="G31" s="338" t="s">
        <v>34</v>
      </c>
      <c r="H31" s="364" t="s">
        <v>35</v>
      </c>
      <c r="I31" s="342" t="s">
        <v>36</v>
      </c>
      <c r="J31" s="343"/>
      <c r="K31" s="322" t="s">
        <v>37</v>
      </c>
      <c r="L31" s="358" t="s">
        <v>38</v>
      </c>
      <c r="M31" s="46"/>
    </row>
    <row r="32" spans="1:13" ht="58.5" customHeight="1">
      <c r="A32" s="361"/>
      <c r="B32" s="362"/>
      <c r="C32" s="362"/>
      <c r="D32" s="362"/>
      <c r="E32" s="362"/>
      <c r="F32" s="362"/>
      <c r="G32" s="363"/>
      <c r="H32" s="365"/>
      <c r="I32" s="47" t="s">
        <v>39</v>
      </c>
      <c r="J32" s="48" t="s">
        <v>40</v>
      </c>
      <c r="K32" s="357"/>
      <c r="L32" s="359"/>
    </row>
    <row r="33" spans="1:15">
      <c r="A33" s="324" t="s">
        <v>25</v>
      </c>
      <c r="B33" s="325"/>
      <c r="C33" s="325"/>
      <c r="D33" s="325"/>
      <c r="E33" s="325"/>
      <c r="F33" s="32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22">
        <f>SUM(I35+I46+I65+I86+I93+I113+I139+I158+I168)</f>
        <v>4200</v>
      </c>
      <c r="J34" s="122">
        <f>SUM(J35+J46+J65+J86+J93+J113+J139+J158+J168)</f>
        <v>1000</v>
      </c>
      <c r="K34" s="123">
        <f>SUM(K35+K46+K65+K86+K93+K113+K139+K158+K168)</f>
        <v>757.91</v>
      </c>
      <c r="L34" s="122">
        <f>SUM(L35+L46+L65+L86+L93+L113+L139+L158+L168)</f>
        <v>757.91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22">
        <f>SUM(I36+I42)</f>
        <v>700</v>
      </c>
      <c r="J35" s="122">
        <f>SUM(J36+J42)</f>
        <v>200</v>
      </c>
      <c r="K35" s="124">
        <f>SUM(K36+K42)</f>
        <v>114.17</v>
      </c>
      <c r="L35" s="125">
        <f>SUM(L36+L42)</f>
        <v>114.17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22">
        <f>SUM(I37)</f>
        <v>700</v>
      </c>
      <c r="J36" s="122">
        <f>SUM(J37)</f>
        <v>200</v>
      </c>
      <c r="K36" s="123">
        <f>SUM(K37)</f>
        <v>114.17</v>
      </c>
      <c r="L36" s="122">
        <f>SUM(L37)</f>
        <v>114.17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22">
        <f>SUM(I38+I40)</f>
        <v>700</v>
      </c>
      <c r="J37" s="122">
        <f t="shared" ref="J37:L38" si="0">SUM(J38)</f>
        <v>200</v>
      </c>
      <c r="K37" s="122">
        <f t="shared" si="0"/>
        <v>114.17</v>
      </c>
      <c r="L37" s="122">
        <f t="shared" si="0"/>
        <v>114.17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23">
        <f>SUM(I39)</f>
        <v>700</v>
      </c>
      <c r="J38" s="123">
        <f t="shared" si="0"/>
        <v>200</v>
      </c>
      <c r="K38" s="123">
        <f t="shared" si="0"/>
        <v>114.17</v>
      </c>
      <c r="L38" s="123">
        <f t="shared" si="0"/>
        <v>114.17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6">
        <v>700</v>
      </c>
      <c r="J39" s="127">
        <v>200</v>
      </c>
      <c r="K39" s="127">
        <v>114.17</v>
      </c>
      <c r="L39" s="127">
        <v>114.17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23">
        <f>I41</f>
        <v>0</v>
      </c>
      <c r="J40" s="123">
        <f>J41</f>
        <v>0</v>
      </c>
      <c r="K40" s="123">
        <f>K41</f>
        <v>0</v>
      </c>
      <c r="L40" s="123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7">
        <v>0</v>
      </c>
      <c r="J41" s="128">
        <v>0</v>
      </c>
      <c r="K41" s="127">
        <v>0</v>
      </c>
      <c r="L41" s="128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23">
        <f t="shared" ref="I42:L44" si="1">I43</f>
        <v>0</v>
      </c>
      <c r="J42" s="122">
        <f t="shared" si="1"/>
        <v>0</v>
      </c>
      <c r="K42" s="123">
        <f t="shared" si="1"/>
        <v>0</v>
      </c>
      <c r="L42" s="122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23">
        <f t="shared" si="1"/>
        <v>0</v>
      </c>
      <c r="J43" s="122">
        <f t="shared" si="1"/>
        <v>0</v>
      </c>
      <c r="K43" s="122">
        <f t="shared" si="1"/>
        <v>0</v>
      </c>
      <c r="L43" s="122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22">
        <f t="shared" si="1"/>
        <v>0</v>
      </c>
      <c r="J44" s="122">
        <f t="shared" si="1"/>
        <v>0</v>
      </c>
      <c r="K44" s="122">
        <f t="shared" si="1"/>
        <v>0</v>
      </c>
      <c r="L44" s="122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8">
        <v>0</v>
      </c>
      <c r="J45" s="127">
        <v>0</v>
      </c>
      <c r="K45" s="127">
        <v>0</v>
      </c>
      <c r="L45" s="127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9">
        <f t="shared" ref="I46:L48" si="2">I47</f>
        <v>3500</v>
      </c>
      <c r="J46" s="130">
        <f t="shared" si="2"/>
        <v>800</v>
      </c>
      <c r="K46" s="129">
        <f t="shared" si="2"/>
        <v>643.74</v>
      </c>
      <c r="L46" s="129">
        <f t="shared" si="2"/>
        <v>643.74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22">
        <f t="shared" si="2"/>
        <v>3500</v>
      </c>
      <c r="J47" s="123">
        <f t="shared" si="2"/>
        <v>800</v>
      </c>
      <c r="K47" s="122">
        <f t="shared" si="2"/>
        <v>643.74</v>
      </c>
      <c r="L47" s="123">
        <f t="shared" si="2"/>
        <v>643.74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22">
        <f t="shared" si="2"/>
        <v>3500</v>
      </c>
      <c r="J48" s="123">
        <f t="shared" si="2"/>
        <v>800</v>
      </c>
      <c r="K48" s="125">
        <f t="shared" si="2"/>
        <v>643.74</v>
      </c>
      <c r="L48" s="125">
        <f t="shared" si="2"/>
        <v>643.74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31">
        <f>SUM(I50:I64)</f>
        <v>3500</v>
      </c>
      <c r="J49" s="131">
        <f>SUM(J50:J64)</f>
        <v>800</v>
      </c>
      <c r="K49" s="132">
        <f>SUM(K50:K64)</f>
        <v>643.74</v>
      </c>
      <c r="L49" s="132">
        <f>SUM(L50:L64)</f>
        <v>643.74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7">
        <v>2700</v>
      </c>
      <c r="J50" s="127">
        <v>600</v>
      </c>
      <c r="K50" s="127">
        <v>600</v>
      </c>
      <c r="L50" s="127">
        <v>600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7">
        <v>0</v>
      </c>
      <c r="J51" s="127">
        <v>0</v>
      </c>
      <c r="K51" s="127">
        <v>0</v>
      </c>
      <c r="L51" s="127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7">
        <v>0</v>
      </c>
      <c r="J52" s="127">
        <v>0</v>
      </c>
      <c r="K52" s="127">
        <v>0</v>
      </c>
      <c r="L52" s="127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7">
        <v>0</v>
      </c>
      <c r="J53" s="127">
        <v>0</v>
      </c>
      <c r="K53" s="127">
        <v>0</v>
      </c>
      <c r="L53" s="127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7">
        <v>0</v>
      </c>
      <c r="J54" s="127">
        <v>0</v>
      </c>
      <c r="K54" s="127">
        <v>0</v>
      </c>
      <c r="L54" s="127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8">
        <v>0</v>
      </c>
      <c r="J55" s="127">
        <v>0</v>
      </c>
      <c r="K55" s="127">
        <v>0</v>
      </c>
      <c r="L55" s="127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33">
        <v>0</v>
      </c>
      <c r="J56" s="127">
        <v>0</v>
      </c>
      <c r="K56" s="127">
        <v>0</v>
      </c>
      <c r="L56" s="127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8">
        <v>0</v>
      </c>
      <c r="J57" s="128">
        <v>0</v>
      </c>
      <c r="K57" s="128">
        <v>0</v>
      </c>
      <c r="L57" s="128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8">
        <v>0</v>
      </c>
      <c r="J58" s="127">
        <v>0</v>
      </c>
      <c r="K58" s="127">
        <v>0</v>
      </c>
      <c r="L58" s="127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8">
        <v>0</v>
      </c>
      <c r="J59" s="127">
        <v>0</v>
      </c>
      <c r="K59" s="127">
        <v>0</v>
      </c>
      <c r="L59" s="127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8">
        <v>0</v>
      </c>
      <c r="J60" s="128">
        <v>0</v>
      </c>
      <c r="K60" s="128">
        <v>0</v>
      </c>
      <c r="L60" s="128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8">
        <v>0</v>
      </c>
      <c r="J61" s="127">
        <v>0</v>
      </c>
      <c r="K61" s="127">
        <v>0</v>
      </c>
      <c r="L61" s="127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8">
        <v>0</v>
      </c>
      <c r="J62" s="127">
        <v>0</v>
      </c>
      <c r="K62" s="127">
        <v>0</v>
      </c>
      <c r="L62" s="127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8">
        <v>0</v>
      </c>
      <c r="J63" s="127">
        <v>0</v>
      </c>
      <c r="K63" s="127">
        <v>0</v>
      </c>
      <c r="L63" s="127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8">
        <v>800</v>
      </c>
      <c r="J64" s="127">
        <v>200</v>
      </c>
      <c r="K64" s="127">
        <v>43.74</v>
      </c>
      <c r="L64" s="127">
        <v>43.74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9">
        <f>I66</f>
        <v>0</v>
      </c>
      <c r="J65" s="129">
        <f>J66</f>
        <v>0</v>
      </c>
      <c r="K65" s="129">
        <f>K66</f>
        <v>0</v>
      </c>
      <c r="L65" s="129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22">
        <f>SUM(I67+I72+I77)</f>
        <v>0</v>
      </c>
      <c r="J66" s="134">
        <f>SUM(J67+J72+J77)</f>
        <v>0</v>
      </c>
      <c r="K66" s="123">
        <f>SUM(K67+K72+K77)</f>
        <v>0</v>
      </c>
      <c r="L66" s="122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22">
        <f>I68</f>
        <v>0</v>
      </c>
      <c r="J67" s="134">
        <f>J68</f>
        <v>0</v>
      </c>
      <c r="K67" s="123">
        <f>K68</f>
        <v>0</v>
      </c>
      <c r="L67" s="122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22">
        <f>SUM(I69:I71)</f>
        <v>0</v>
      </c>
      <c r="J68" s="134">
        <f>SUM(J69:J71)</f>
        <v>0</v>
      </c>
      <c r="K68" s="123">
        <f>SUM(K69:K71)</f>
        <v>0</v>
      </c>
      <c r="L68" s="122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8">
        <v>0</v>
      </c>
      <c r="J69" s="128">
        <v>0</v>
      </c>
      <c r="K69" s="128">
        <v>0</v>
      </c>
      <c r="L69" s="128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6">
        <v>0</v>
      </c>
      <c r="J70" s="126">
        <v>0</v>
      </c>
      <c r="K70" s="126">
        <v>0</v>
      </c>
      <c r="L70" s="126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8">
        <v>0</v>
      </c>
      <c r="J71" s="128">
        <v>0</v>
      </c>
      <c r="K71" s="128">
        <v>0</v>
      </c>
      <c r="L71" s="128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9">
        <f>I73</f>
        <v>0</v>
      </c>
      <c r="J72" s="135">
        <f>J73</f>
        <v>0</v>
      </c>
      <c r="K72" s="130">
        <f>K73</f>
        <v>0</v>
      </c>
      <c r="L72" s="130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25">
        <f>SUM(I74:I76)</f>
        <v>0</v>
      </c>
      <c r="J73" s="136">
        <f>SUM(J74:J76)</f>
        <v>0</v>
      </c>
      <c r="K73" s="124">
        <f>SUM(K74:K76)</f>
        <v>0</v>
      </c>
      <c r="L73" s="123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8">
        <v>0</v>
      </c>
      <c r="J74" s="128">
        <v>0</v>
      </c>
      <c r="K74" s="128">
        <v>0</v>
      </c>
      <c r="L74" s="128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8">
        <v>0</v>
      </c>
      <c r="J75" s="128">
        <v>0</v>
      </c>
      <c r="K75" s="128">
        <v>0</v>
      </c>
      <c r="L75" s="128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8">
        <v>0</v>
      </c>
      <c r="J76" s="128">
        <v>0</v>
      </c>
      <c r="K76" s="128">
        <v>0</v>
      </c>
      <c r="L76" s="128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22">
        <f>I78</f>
        <v>0</v>
      </c>
      <c r="J77" s="134">
        <f>J78</f>
        <v>0</v>
      </c>
      <c r="K77" s="123">
        <f>K78</f>
        <v>0</v>
      </c>
      <c r="L77" s="123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22">
        <f>SUM(I79:I81)</f>
        <v>0</v>
      </c>
      <c r="J78" s="134">
        <f>SUM(J79:J81)</f>
        <v>0</v>
      </c>
      <c r="K78" s="123">
        <f>SUM(K79:K81)</f>
        <v>0</v>
      </c>
      <c r="L78" s="123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6">
        <v>0</v>
      </c>
      <c r="J79" s="126">
        <v>0</v>
      </c>
      <c r="K79" s="126">
        <v>0</v>
      </c>
      <c r="L79" s="126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8">
        <v>0</v>
      </c>
      <c r="J80" s="128">
        <v>0</v>
      </c>
      <c r="K80" s="128">
        <v>0</v>
      </c>
      <c r="L80" s="128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6">
        <v>0</v>
      </c>
      <c r="J81" s="126">
        <v>0</v>
      </c>
      <c r="K81" s="126">
        <v>0</v>
      </c>
      <c r="L81" s="126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22">
        <f t="shared" ref="I82:L83" si="3">I83</f>
        <v>0</v>
      </c>
      <c r="J82" s="122">
        <f t="shared" si="3"/>
        <v>0</v>
      </c>
      <c r="K82" s="122">
        <f t="shared" si="3"/>
        <v>0</v>
      </c>
      <c r="L82" s="122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22">
        <f t="shared" si="3"/>
        <v>0</v>
      </c>
      <c r="J83" s="122">
        <f t="shared" si="3"/>
        <v>0</v>
      </c>
      <c r="K83" s="122">
        <f t="shared" si="3"/>
        <v>0</v>
      </c>
      <c r="L83" s="122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22">
        <f>SUM(I85)</f>
        <v>0</v>
      </c>
      <c r="J84" s="122">
        <f>SUM(J85)</f>
        <v>0</v>
      </c>
      <c r="K84" s="122">
        <f>SUM(K85)</f>
        <v>0</v>
      </c>
      <c r="L84" s="122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8">
        <v>0</v>
      </c>
      <c r="J85" s="128">
        <v>0</v>
      </c>
      <c r="K85" s="128">
        <v>0</v>
      </c>
      <c r="L85" s="128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22">
        <f t="shared" ref="I86:L88" si="4">I87</f>
        <v>0</v>
      </c>
      <c r="J86" s="134">
        <f t="shared" si="4"/>
        <v>0</v>
      </c>
      <c r="K86" s="123">
        <f t="shared" si="4"/>
        <v>0</v>
      </c>
      <c r="L86" s="123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22">
        <f t="shared" si="4"/>
        <v>0</v>
      </c>
      <c r="J87" s="134">
        <f t="shared" si="4"/>
        <v>0</v>
      </c>
      <c r="K87" s="123">
        <f t="shared" si="4"/>
        <v>0</v>
      </c>
      <c r="L87" s="123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22">
        <f t="shared" si="4"/>
        <v>0</v>
      </c>
      <c r="J88" s="134">
        <f t="shared" si="4"/>
        <v>0</v>
      </c>
      <c r="K88" s="123">
        <f t="shared" si="4"/>
        <v>0</v>
      </c>
      <c r="L88" s="123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22">
        <f>SUM(I90:I92)</f>
        <v>0</v>
      </c>
      <c r="J89" s="134">
        <f>SUM(J90:J92)</f>
        <v>0</v>
      </c>
      <c r="K89" s="123">
        <f>SUM(K90:K92)</f>
        <v>0</v>
      </c>
      <c r="L89" s="123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8">
        <v>0</v>
      </c>
      <c r="J90" s="128">
        <v>0</v>
      </c>
      <c r="K90" s="128">
        <v>0</v>
      </c>
      <c r="L90" s="128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8">
        <v>0</v>
      </c>
      <c r="J91" s="128">
        <v>0</v>
      </c>
      <c r="K91" s="128">
        <v>0</v>
      </c>
      <c r="L91" s="128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8">
        <v>0</v>
      </c>
      <c r="J92" s="128">
        <v>0</v>
      </c>
      <c r="K92" s="128">
        <v>0</v>
      </c>
      <c r="L92" s="128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22">
        <f>SUM(I94+I99+I104)</f>
        <v>0</v>
      </c>
      <c r="J93" s="134">
        <f>SUM(J94+J99+J104)</f>
        <v>0</v>
      </c>
      <c r="K93" s="123">
        <f>SUM(K94+K99+K104)</f>
        <v>0</v>
      </c>
      <c r="L93" s="123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9">
        <f t="shared" ref="I94:L95" si="5">I95</f>
        <v>0</v>
      </c>
      <c r="J94" s="135">
        <f t="shared" si="5"/>
        <v>0</v>
      </c>
      <c r="K94" s="130">
        <f t="shared" si="5"/>
        <v>0</v>
      </c>
      <c r="L94" s="130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22">
        <f t="shared" si="5"/>
        <v>0</v>
      </c>
      <c r="J95" s="134">
        <f t="shared" si="5"/>
        <v>0</v>
      </c>
      <c r="K95" s="123">
        <f t="shared" si="5"/>
        <v>0</v>
      </c>
      <c r="L95" s="123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22">
        <f>SUM(I97:I98)</f>
        <v>0</v>
      </c>
      <c r="J96" s="134">
        <f>SUM(J97:J98)</f>
        <v>0</v>
      </c>
      <c r="K96" s="123">
        <f>SUM(K97:K98)</f>
        <v>0</v>
      </c>
      <c r="L96" s="123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8">
        <v>0</v>
      </c>
      <c r="J97" s="128">
        <v>0</v>
      </c>
      <c r="K97" s="128">
        <v>0</v>
      </c>
      <c r="L97" s="128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8">
        <v>0</v>
      </c>
      <c r="J98" s="128">
        <v>0</v>
      </c>
      <c r="K98" s="128">
        <v>0</v>
      </c>
      <c r="L98" s="128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22">
        <f t="shared" ref="I99:L100" si="6">I100</f>
        <v>0</v>
      </c>
      <c r="J99" s="134">
        <f t="shared" si="6"/>
        <v>0</v>
      </c>
      <c r="K99" s="123">
        <f t="shared" si="6"/>
        <v>0</v>
      </c>
      <c r="L99" s="122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22">
        <f t="shared" si="6"/>
        <v>0</v>
      </c>
      <c r="J100" s="134">
        <f t="shared" si="6"/>
        <v>0</v>
      </c>
      <c r="K100" s="123">
        <f t="shared" si="6"/>
        <v>0</v>
      </c>
      <c r="L100" s="122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22">
        <f>SUM(I102:I103)</f>
        <v>0</v>
      </c>
      <c r="J101" s="134">
        <f>SUM(J102:J103)</f>
        <v>0</v>
      </c>
      <c r="K101" s="123">
        <f>SUM(K102:K103)</f>
        <v>0</v>
      </c>
      <c r="L101" s="122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8">
        <v>0</v>
      </c>
      <c r="J102" s="128">
        <v>0</v>
      </c>
      <c r="K102" s="128">
        <v>0</v>
      </c>
      <c r="L102" s="128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8">
        <v>0</v>
      </c>
      <c r="J103" s="128">
        <v>0</v>
      </c>
      <c r="K103" s="128">
        <v>0</v>
      </c>
      <c r="L103" s="128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22">
        <f t="shared" ref="I104:L105" si="7">I105</f>
        <v>0</v>
      </c>
      <c r="J104" s="134">
        <f t="shared" si="7"/>
        <v>0</v>
      </c>
      <c r="K104" s="123">
        <f t="shared" si="7"/>
        <v>0</v>
      </c>
      <c r="L104" s="122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22">
        <f t="shared" si="7"/>
        <v>0</v>
      </c>
      <c r="J105" s="134">
        <f t="shared" si="7"/>
        <v>0</v>
      </c>
      <c r="K105" s="123">
        <f t="shared" si="7"/>
        <v>0</v>
      </c>
      <c r="L105" s="122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25">
        <f>SUM(I107:I108)</f>
        <v>0</v>
      </c>
      <c r="J106" s="136">
        <f>SUM(J107:J108)</f>
        <v>0</v>
      </c>
      <c r="K106" s="124">
        <f>SUM(K107:K108)</f>
        <v>0</v>
      </c>
      <c r="L106" s="125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8">
        <v>0</v>
      </c>
      <c r="J107" s="128">
        <v>0</v>
      </c>
      <c r="K107" s="128">
        <v>0</v>
      </c>
      <c r="L107" s="128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8">
        <v>0</v>
      </c>
      <c r="J108" s="128">
        <v>0</v>
      </c>
      <c r="K108" s="128">
        <v>0</v>
      </c>
      <c r="L108" s="128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25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8">
        <v>0</v>
      </c>
      <c r="J111" s="128">
        <v>0</v>
      </c>
      <c r="K111" s="128">
        <v>0</v>
      </c>
      <c r="L111" s="128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8">
        <v>0</v>
      </c>
      <c r="J112" s="128">
        <v>0</v>
      </c>
      <c r="K112" s="128">
        <v>0</v>
      </c>
      <c r="L112" s="128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22">
        <f>SUM(I114+I119+I123+I127+I131+I135)</f>
        <v>0</v>
      </c>
      <c r="J113" s="122">
        <f>SUM(J114+J119+J123+J127+J131+J135)</f>
        <v>0</v>
      </c>
      <c r="K113" s="122">
        <f>SUM(K114+K119+K123+K127+K131+K135)</f>
        <v>0</v>
      </c>
      <c r="L113" s="122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25">
        <f t="shared" ref="I114:L115" si="8">I115</f>
        <v>0</v>
      </c>
      <c r="J114" s="136">
        <f t="shared" si="8"/>
        <v>0</v>
      </c>
      <c r="K114" s="124">
        <f t="shared" si="8"/>
        <v>0</v>
      </c>
      <c r="L114" s="125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22">
        <f t="shared" si="8"/>
        <v>0</v>
      </c>
      <c r="J115" s="134">
        <f t="shared" si="8"/>
        <v>0</v>
      </c>
      <c r="K115" s="123">
        <f t="shared" si="8"/>
        <v>0</v>
      </c>
      <c r="L115" s="122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22">
        <f>SUM(I117:I118)</f>
        <v>0</v>
      </c>
      <c r="J116" s="134">
        <f>SUM(J117:J118)</f>
        <v>0</v>
      </c>
      <c r="K116" s="123">
        <f>SUM(K117:K118)</f>
        <v>0</v>
      </c>
      <c r="L116" s="122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8">
        <v>0</v>
      </c>
      <c r="J117" s="128">
        <v>0</v>
      </c>
      <c r="K117" s="128">
        <v>0</v>
      </c>
      <c r="L117" s="128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6">
        <v>0</v>
      </c>
      <c r="J118" s="126">
        <v>0</v>
      </c>
      <c r="K118" s="126">
        <v>0</v>
      </c>
      <c r="L118" s="126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22">
        <f t="shared" ref="I119:L121" si="9">I120</f>
        <v>0</v>
      </c>
      <c r="J119" s="134">
        <f t="shared" si="9"/>
        <v>0</v>
      </c>
      <c r="K119" s="123">
        <f t="shared" si="9"/>
        <v>0</v>
      </c>
      <c r="L119" s="122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22">
        <f t="shared" si="9"/>
        <v>0</v>
      </c>
      <c r="J120" s="134">
        <f t="shared" si="9"/>
        <v>0</v>
      </c>
      <c r="K120" s="123">
        <f t="shared" si="9"/>
        <v>0</v>
      </c>
      <c r="L120" s="122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7">
        <f t="shared" si="9"/>
        <v>0</v>
      </c>
      <c r="J121" s="138">
        <f t="shared" si="9"/>
        <v>0</v>
      </c>
      <c r="K121" s="139">
        <f t="shared" si="9"/>
        <v>0</v>
      </c>
      <c r="L121" s="137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8">
        <v>0</v>
      </c>
      <c r="J122" s="128">
        <v>0</v>
      </c>
      <c r="K122" s="128">
        <v>0</v>
      </c>
      <c r="L122" s="128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9">
        <f t="shared" ref="I123:L125" si="10">I124</f>
        <v>0</v>
      </c>
      <c r="J123" s="135">
        <f t="shared" si="10"/>
        <v>0</v>
      </c>
      <c r="K123" s="130">
        <f t="shared" si="10"/>
        <v>0</v>
      </c>
      <c r="L123" s="129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22">
        <f t="shared" si="10"/>
        <v>0</v>
      </c>
      <c r="J124" s="134">
        <f t="shared" si="10"/>
        <v>0</v>
      </c>
      <c r="K124" s="123">
        <f t="shared" si="10"/>
        <v>0</v>
      </c>
      <c r="L124" s="122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22">
        <f t="shared" si="10"/>
        <v>0</v>
      </c>
      <c r="J125" s="134">
        <f t="shared" si="10"/>
        <v>0</v>
      </c>
      <c r="K125" s="123">
        <f t="shared" si="10"/>
        <v>0</v>
      </c>
      <c r="L125" s="122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8">
        <v>0</v>
      </c>
      <c r="J126" s="128">
        <v>0</v>
      </c>
      <c r="K126" s="128">
        <v>0</v>
      </c>
      <c r="L126" s="128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9">
        <f t="shared" ref="I127:L129" si="11">I128</f>
        <v>0</v>
      </c>
      <c r="J127" s="135">
        <f t="shared" si="11"/>
        <v>0</v>
      </c>
      <c r="K127" s="130">
        <f t="shared" si="11"/>
        <v>0</v>
      </c>
      <c r="L127" s="129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22">
        <f t="shared" si="11"/>
        <v>0</v>
      </c>
      <c r="J128" s="134">
        <f t="shared" si="11"/>
        <v>0</v>
      </c>
      <c r="K128" s="123">
        <f t="shared" si="11"/>
        <v>0</v>
      </c>
      <c r="L128" s="122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22">
        <f t="shared" si="11"/>
        <v>0</v>
      </c>
      <c r="J129" s="134">
        <f t="shared" si="11"/>
        <v>0</v>
      </c>
      <c r="K129" s="123">
        <f t="shared" si="11"/>
        <v>0</v>
      </c>
      <c r="L129" s="122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8">
        <v>0</v>
      </c>
      <c r="J130" s="128">
        <v>0</v>
      </c>
      <c r="K130" s="128">
        <v>0</v>
      </c>
      <c r="L130" s="128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31">
        <f t="shared" ref="I131:L133" si="12">I132</f>
        <v>0</v>
      </c>
      <c r="J131" s="140">
        <f t="shared" si="12"/>
        <v>0</v>
      </c>
      <c r="K131" s="132">
        <f t="shared" si="12"/>
        <v>0</v>
      </c>
      <c r="L131" s="131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22">
        <f t="shared" si="12"/>
        <v>0</v>
      </c>
      <c r="J132" s="134">
        <f t="shared" si="12"/>
        <v>0</v>
      </c>
      <c r="K132" s="123">
        <f t="shared" si="12"/>
        <v>0</v>
      </c>
      <c r="L132" s="122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22">
        <f t="shared" si="12"/>
        <v>0</v>
      </c>
      <c r="J133" s="134">
        <f t="shared" si="12"/>
        <v>0</v>
      </c>
      <c r="K133" s="123">
        <f t="shared" si="12"/>
        <v>0</v>
      </c>
      <c r="L133" s="122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8">
        <v>0</v>
      </c>
      <c r="J134" s="128">
        <v>0</v>
      </c>
      <c r="K134" s="128">
        <v>0</v>
      </c>
      <c r="L134" s="128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23">
        <f t="shared" ref="I135:L137" si="13">I136</f>
        <v>0</v>
      </c>
      <c r="J135" s="122">
        <f t="shared" si="13"/>
        <v>0</v>
      </c>
      <c r="K135" s="122">
        <f t="shared" si="13"/>
        <v>0</v>
      </c>
      <c r="L135" s="122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22">
        <f t="shared" si="13"/>
        <v>0</v>
      </c>
      <c r="J136" s="122">
        <f t="shared" si="13"/>
        <v>0</v>
      </c>
      <c r="K136" s="122">
        <f t="shared" si="13"/>
        <v>0</v>
      </c>
      <c r="L136" s="122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22">
        <f t="shared" si="13"/>
        <v>0</v>
      </c>
      <c r="J137" s="122">
        <f t="shared" si="13"/>
        <v>0</v>
      </c>
      <c r="K137" s="122">
        <f t="shared" si="13"/>
        <v>0</v>
      </c>
      <c r="L137" s="122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8">
        <v>0</v>
      </c>
      <c r="J138" s="141">
        <v>0</v>
      </c>
      <c r="K138" s="128">
        <v>0</v>
      </c>
      <c r="L138" s="128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23">
        <f>SUM(I140+I145+I153)</f>
        <v>0</v>
      </c>
      <c r="J139" s="134">
        <f>SUM(J140+J145+J153)</f>
        <v>0</v>
      </c>
      <c r="K139" s="123">
        <f>SUM(K140+K145+K153)</f>
        <v>0</v>
      </c>
      <c r="L139" s="122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23">
        <f t="shared" ref="I140:L141" si="14">I141</f>
        <v>0</v>
      </c>
      <c r="J140" s="134">
        <f t="shared" si="14"/>
        <v>0</v>
      </c>
      <c r="K140" s="123">
        <f t="shared" si="14"/>
        <v>0</v>
      </c>
      <c r="L140" s="122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23">
        <f t="shared" si="14"/>
        <v>0</v>
      </c>
      <c r="J141" s="134">
        <f t="shared" si="14"/>
        <v>0</v>
      </c>
      <c r="K141" s="123">
        <f t="shared" si="14"/>
        <v>0</v>
      </c>
      <c r="L141" s="122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23">
        <f>SUM(I143:I144)</f>
        <v>0</v>
      </c>
      <c r="J142" s="134">
        <f>SUM(J143:J144)</f>
        <v>0</v>
      </c>
      <c r="K142" s="123">
        <f>SUM(K143:K144)</f>
        <v>0</v>
      </c>
      <c r="L142" s="122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42">
        <v>0</v>
      </c>
      <c r="J143" s="142">
        <v>0</v>
      </c>
      <c r="K143" s="142">
        <v>0</v>
      </c>
      <c r="L143" s="142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7">
        <v>0</v>
      </c>
      <c r="J144" s="127">
        <v>0</v>
      </c>
      <c r="K144" s="127">
        <v>0</v>
      </c>
      <c r="L144" s="127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24">
        <f t="shared" ref="I145:L146" si="15">I146</f>
        <v>0</v>
      </c>
      <c r="J145" s="136">
        <f t="shared" si="15"/>
        <v>0</v>
      </c>
      <c r="K145" s="124">
        <f t="shared" si="15"/>
        <v>0</v>
      </c>
      <c r="L145" s="125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23">
        <f t="shared" si="15"/>
        <v>0</v>
      </c>
      <c r="J146" s="134">
        <f t="shared" si="15"/>
        <v>0</v>
      </c>
      <c r="K146" s="123">
        <f t="shared" si="15"/>
        <v>0</v>
      </c>
      <c r="L146" s="122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23">
        <f>SUM(I148:I149)</f>
        <v>0</v>
      </c>
      <c r="J147" s="134">
        <f>SUM(J148:J149)</f>
        <v>0</v>
      </c>
      <c r="K147" s="123">
        <f>SUM(K148:K149)</f>
        <v>0</v>
      </c>
      <c r="L147" s="122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7">
        <v>0</v>
      </c>
      <c r="J148" s="127">
        <v>0</v>
      </c>
      <c r="K148" s="127">
        <v>0</v>
      </c>
      <c r="L148" s="127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7">
        <v>0</v>
      </c>
      <c r="J149" s="127">
        <v>0</v>
      </c>
      <c r="K149" s="127">
        <v>0</v>
      </c>
      <c r="L149" s="127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23">
        <f>I151</f>
        <v>0</v>
      </c>
      <c r="J150" s="123">
        <f>J151</f>
        <v>0</v>
      </c>
      <c r="K150" s="123">
        <f>K151</f>
        <v>0</v>
      </c>
      <c r="L150" s="123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23">
        <f>SUM(I152)</f>
        <v>0</v>
      </c>
      <c r="J151" s="123">
        <f>SUM(J152)</f>
        <v>0</v>
      </c>
      <c r="K151" s="123">
        <f>SUM(K152)</f>
        <v>0</v>
      </c>
      <c r="L151" s="123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7">
        <v>0</v>
      </c>
      <c r="J152" s="127">
        <v>0</v>
      </c>
      <c r="K152" s="127">
        <v>0</v>
      </c>
      <c r="L152" s="127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23">
        <f t="shared" ref="I153:L154" si="16">I154</f>
        <v>0</v>
      </c>
      <c r="J153" s="134">
        <f t="shared" si="16"/>
        <v>0</v>
      </c>
      <c r="K153" s="123">
        <f t="shared" si="16"/>
        <v>0</v>
      </c>
      <c r="L153" s="122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32">
        <f t="shared" si="16"/>
        <v>0</v>
      </c>
      <c r="J154" s="140">
        <f t="shared" si="16"/>
        <v>0</v>
      </c>
      <c r="K154" s="132">
        <f t="shared" si="16"/>
        <v>0</v>
      </c>
      <c r="L154" s="131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23">
        <f>SUM(I156:I157)</f>
        <v>0</v>
      </c>
      <c r="J155" s="134">
        <f>SUM(J156:J157)</f>
        <v>0</v>
      </c>
      <c r="K155" s="123">
        <f>SUM(K156:K157)</f>
        <v>0</v>
      </c>
      <c r="L155" s="122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42">
        <v>0</v>
      </c>
      <c r="J156" s="142">
        <v>0</v>
      </c>
      <c r="K156" s="142">
        <v>0</v>
      </c>
      <c r="L156" s="142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7">
        <v>0</v>
      </c>
      <c r="J157" s="128">
        <v>0</v>
      </c>
      <c r="K157" s="128">
        <v>0</v>
      </c>
      <c r="L157" s="128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30">
        <f>I159</f>
        <v>0</v>
      </c>
      <c r="J158" s="135">
        <f>J159</f>
        <v>0</v>
      </c>
      <c r="K158" s="130">
        <f>K159</f>
        <v>0</v>
      </c>
      <c r="L158" s="129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30">
        <f>I160+I165</f>
        <v>0</v>
      </c>
      <c r="J159" s="135">
        <f>J160+J165</f>
        <v>0</v>
      </c>
      <c r="K159" s="130">
        <f>K160+K165</f>
        <v>0</v>
      </c>
      <c r="L159" s="129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23">
        <f>I161</f>
        <v>0</v>
      </c>
      <c r="J160" s="134">
        <f>J161</f>
        <v>0</v>
      </c>
      <c r="K160" s="123">
        <f>K161</f>
        <v>0</v>
      </c>
      <c r="L160" s="122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30">
        <f>SUM(I162:I164)</f>
        <v>0</v>
      </c>
      <c r="J161" s="130">
        <f>SUM(J162:J164)</f>
        <v>0</v>
      </c>
      <c r="K161" s="130">
        <f>SUM(K162:K164)</f>
        <v>0</v>
      </c>
      <c r="L161" s="130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7">
        <v>0</v>
      </c>
      <c r="J162" s="127">
        <v>0</v>
      </c>
      <c r="K162" s="127">
        <v>0</v>
      </c>
      <c r="L162" s="127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43">
        <v>0</v>
      </c>
      <c r="J163" s="143">
        <v>0</v>
      </c>
      <c r="K163" s="143">
        <v>0</v>
      </c>
      <c r="L163" s="143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43">
        <v>0</v>
      </c>
      <c r="J164" s="144">
        <v>0</v>
      </c>
      <c r="K164" s="143">
        <v>0</v>
      </c>
      <c r="L164" s="133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23">
        <f t="shared" ref="I165:L166" si="17">I166</f>
        <v>0</v>
      </c>
      <c r="J165" s="134">
        <f t="shared" si="17"/>
        <v>0</v>
      </c>
      <c r="K165" s="123">
        <f t="shared" si="17"/>
        <v>0</v>
      </c>
      <c r="L165" s="122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23">
        <f t="shared" si="17"/>
        <v>0</v>
      </c>
      <c r="J166" s="134">
        <f t="shared" si="17"/>
        <v>0</v>
      </c>
      <c r="K166" s="123">
        <f t="shared" si="17"/>
        <v>0</v>
      </c>
      <c r="L166" s="122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45">
        <v>0</v>
      </c>
      <c r="J167" s="128">
        <v>0</v>
      </c>
      <c r="K167" s="128">
        <v>0</v>
      </c>
      <c r="L167" s="128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23">
        <f>I169+I173</f>
        <v>0</v>
      </c>
      <c r="J168" s="134">
        <f>J169+J173</f>
        <v>0</v>
      </c>
      <c r="K168" s="123">
        <f>K169+K173</f>
        <v>0</v>
      </c>
      <c r="L168" s="122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23">
        <f t="shared" ref="I169:L171" si="18">I170</f>
        <v>0</v>
      </c>
      <c r="J169" s="134">
        <f t="shared" si="18"/>
        <v>0</v>
      </c>
      <c r="K169" s="123">
        <f t="shared" si="18"/>
        <v>0</v>
      </c>
      <c r="L169" s="122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30">
        <f t="shared" si="18"/>
        <v>0</v>
      </c>
      <c r="J170" s="135">
        <f t="shared" si="18"/>
        <v>0</v>
      </c>
      <c r="K170" s="130">
        <f t="shared" si="18"/>
        <v>0</v>
      </c>
      <c r="L170" s="129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23">
        <f t="shared" si="18"/>
        <v>0</v>
      </c>
      <c r="J171" s="134">
        <f t="shared" si="18"/>
        <v>0</v>
      </c>
      <c r="K171" s="123">
        <f t="shared" si="18"/>
        <v>0</v>
      </c>
      <c r="L171" s="122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42">
        <v>0</v>
      </c>
      <c r="J172" s="142">
        <v>0</v>
      </c>
      <c r="K172" s="142">
        <v>0</v>
      </c>
      <c r="L172" s="142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23">
        <f>SUM(I174+I179)</f>
        <v>0</v>
      </c>
      <c r="J173" s="123">
        <f>SUM(J174+J179)</f>
        <v>0</v>
      </c>
      <c r="K173" s="123">
        <f>SUM(K174+K179)</f>
        <v>0</v>
      </c>
      <c r="L173" s="123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30">
        <f>I175</f>
        <v>0</v>
      </c>
      <c r="J174" s="135">
        <f>J175</f>
        <v>0</v>
      </c>
      <c r="K174" s="130">
        <f>K175</f>
        <v>0</v>
      </c>
      <c r="L174" s="129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23">
        <f>SUM(I176:I178)</f>
        <v>0</v>
      </c>
      <c r="J175" s="134">
        <f>SUM(J176:J178)</f>
        <v>0</v>
      </c>
      <c r="K175" s="123">
        <f>SUM(K176:K178)</f>
        <v>0</v>
      </c>
      <c r="L175" s="122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43">
        <v>0</v>
      </c>
      <c r="J176" s="126">
        <v>0</v>
      </c>
      <c r="K176" s="126">
        <v>0</v>
      </c>
      <c r="L176" s="126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7">
        <v>0</v>
      </c>
      <c r="J177" s="146">
        <v>0</v>
      </c>
      <c r="K177" s="146">
        <v>0</v>
      </c>
      <c r="L177" s="146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7">
        <v>0</v>
      </c>
      <c r="J178" s="127">
        <v>0</v>
      </c>
      <c r="K178" s="127">
        <v>0</v>
      </c>
      <c r="L178" s="127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23">
        <f>I180</f>
        <v>0</v>
      </c>
      <c r="J179" s="134">
        <f>J180</f>
        <v>0</v>
      </c>
      <c r="K179" s="123">
        <f>K180</f>
        <v>0</v>
      </c>
      <c r="L179" s="122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7">
        <v>0</v>
      </c>
      <c r="J181" s="126">
        <v>0</v>
      </c>
      <c r="K181" s="126">
        <v>0</v>
      </c>
      <c r="L181" s="126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6">
        <v>0</v>
      </c>
      <c r="J182" s="128">
        <v>0</v>
      </c>
      <c r="K182" s="128">
        <v>0</v>
      </c>
      <c r="L182" s="128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6">
        <v>0</v>
      </c>
      <c r="J183" s="146">
        <v>0</v>
      </c>
      <c r="K183" s="146">
        <v>0</v>
      </c>
      <c r="L183" s="146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22">
        <f>SUM(I185+I238+I303)</f>
        <v>0</v>
      </c>
      <c r="J184" s="134">
        <f>SUM(J185+J238+J303)</f>
        <v>0</v>
      </c>
      <c r="K184" s="123">
        <f>SUM(K185+K238+K303)</f>
        <v>0</v>
      </c>
      <c r="L184" s="122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22">
        <f>SUM(I186+I209+I216+I228+I232)</f>
        <v>0</v>
      </c>
      <c r="J185" s="129">
        <f>SUM(J186+J209+J216+J228+J232)</f>
        <v>0</v>
      </c>
      <c r="K185" s="129">
        <f>SUM(K186+K209+K216+K228+K232)</f>
        <v>0</v>
      </c>
      <c r="L185" s="129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9">
        <f>SUM(I187+I190+I195+I201+I206)</f>
        <v>0</v>
      </c>
      <c r="J186" s="134">
        <f>SUM(J187+J190+J195+J201+J206)</f>
        <v>0</v>
      </c>
      <c r="K186" s="123">
        <f>SUM(K187+K190+K195+K201+K206)</f>
        <v>0</v>
      </c>
      <c r="L186" s="122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22">
        <f t="shared" ref="I187:L188" si="19">I188</f>
        <v>0</v>
      </c>
      <c r="J187" s="135">
        <f t="shared" si="19"/>
        <v>0</v>
      </c>
      <c r="K187" s="130">
        <f t="shared" si="19"/>
        <v>0</v>
      </c>
      <c r="L187" s="129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9">
        <f t="shared" si="19"/>
        <v>0</v>
      </c>
      <c r="J188" s="122">
        <f t="shared" si="19"/>
        <v>0</v>
      </c>
      <c r="K188" s="122">
        <f t="shared" si="19"/>
        <v>0</v>
      </c>
      <c r="L188" s="122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8">
        <v>0</v>
      </c>
      <c r="J189" s="128">
        <v>0</v>
      </c>
      <c r="K189" s="128">
        <v>0</v>
      </c>
      <c r="L189" s="128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9">
        <f>I191</f>
        <v>0</v>
      </c>
      <c r="J190" s="135">
        <f>J191</f>
        <v>0</v>
      </c>
      <c r="K190" s="130">
        <f>K191</f>
        <v>0</v>
      </c>
      <c r="L190" s="129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22">
        <f>SUM(I192:I194)</f>
        <v>0</v>
      </c>
      <c r="J191" s="134">
        <f>SUM(J192:J194)</f>
        <v>0</v>
      </c>
      <c r="K191" s="123">
        <f>SUM(K192:K194)</f>
        <v>0</v>
      </c>
      <c r="L191" s="122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6">
        <v>0</v>
      </c>
      <c r="J192" s="126">
        <v>0</v>
      </c>
      <c r="K192" s="126">
        <v>0</v>
      </c>
      <c r="L192" s="146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6">
        <v>0</v>
      </c>
      <c r="J194" s="126">
        <v>0</v>
      </c>
      <c r="K194" s="126">
        <v>0</v>
      </c>
      <c r="L194" s="146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22">
        <f>I196</f>
        <v>0</v>
      </c>
      <c r="J195" s="134">
        <f>J196</f>
        <v>0</v>
      </c>
      <c r="K195" s="123">
        <f>K196</f>
        <v>0</v>
      </c>
      <c r="L195" s="122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22">
        <f>SUM(I197:I200)</f>
        <v>0</v>
      </c>
      <c r="J196" s="122">
        <f>SUM(J197:J200)</f>
        <v>0</v>
      </c>
      <c r="K196" s="122">
        <f>SUM(K197:K200)</f>
        <v>0</v>
      </c>
      <c r="L196" s="122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8">
        <v>0</v>
      </c>
      <c r="J197" s="128">
        <v>0</v>
      </c>
      <c r="K197" s="128">
        <v>0</v>
      </c>
      <c r="L197" s="146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6">
        <v>0</v>
      </c>
      <c r="J198" s="128">
        <v>0</v>
      </c>
      <c r="K198" s="128">
        <v>0</v>
      </c>
      <c r="L198" s="128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6">
        <v>0</v>
      </c>
      <c r="J199" s="133">
        <v>0</v>
      </c>
      <c r="K199" s="133">
        <v>0</v>
      </c>
      <c r="L199" s="133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7">
        <v>0</v>
      </c>
      <c r="J200" s="148">
        <v>0</v>
      </c>
      <c r="K200" s="128">
        <v>0</v>
      </c>
      <c r="L200" s="128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22">
        <f>I202</f>
        <v>0</v>
      </c>
      <c r="J201" s="136">
        <f>J202</f>
        <v>0</v>
      </c>
      <c r="K201" s="124">
        <f>K202</f>
        <v>0</v>
      </c>
      <c r="L201" s="125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9">
        <f>SUM(I203:I205)</f>
        <v>0</v>
      </c>
      <c r="J202" s="134">
        <f>SUM(J203:J205)</f>
        <v>0</v>
      </c>
      <c r="K202" s="123">
        <f>SUM(K203:K205)</f>
        <v>0</v>
      </c>
      <c r="L202" s="122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8">
        <v>0</v>
      </c>
      <c r="J203" s="128">
        <v>0</v>
      </c>
      <c r="K203" s="128">
        <v>0</v>
      </c>
      <c r="L203" s="146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6">
        <v>0</v>
      </c>
      <c r="J204" s="126">
        <v>0</v>
      </c>
      <c r="K204" s="127">
        <v>0</v>
      </c>
      <c r="L204" s="128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6">
        <v>0</v>
      </c>
      <c r="J205" s="126">
        <v>0</v>
      </c>
      <c r="K205" s="126">
        <v>0</v>
      </c>
      <c r="L205" s="128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22">
        <f t="shared" ref="I206:L207" si="20">I207</f>
        <v>0</v>
      </c>
      <c r="J206" s="134">
        <f t="shared" si="20"/>
        <v>0</v>
      </c>
      <c r="K206" s="123">
        <f t="shared" si="20"/>
        <v>0</v>
      </c>
      <c r="L206" s="122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23">
        <f t="shared" si="20"/>
        <v>0</v>
      </c>
      <c r="J207" s="123">
        <f t="shared" si="20"/>
        <v>0</v>
      </c>
      <c r="K207" s="123">
        <f t="shared" si="20"/>
        <v>0</v>
      </c>
      <c r="L207" s="123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6">
        <v>0</v>
      </c>
      <c r="J208" s="128">
        <v>0</v>
      </c>
      <c r="K208" s="128">
        <v>0</v>
      </c>
      <c r="L208" s="128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22">
        <f t="shared" ref="I209:L210" si="21">I210</f>
        <v>0</v>
      </c>
      <c r="J209" s="136">
        <f t="shared" si="21"/>
        <v>0</v>
      </c>
      <c r="K209" s="124">
        <f t="shared" si="21"/>
        <v>0</v>
      </c>
      <c r="L209" s="125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9">
        <f t="shared" si="21"/>
        <v>0</v>
      </c>
      <c r="J210" s="134">
        <f t="shared" si="21"/>
        <v>0</v>
      </c>
      <c r="K210" s="123">
        <f t="shared" si="21"/>
        <v>0</v>
      </c>
      <c r="L210" s="122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22">
        <f>SUM(I212:I215)</f>
        <v>0</v>
      </c>
      <c r="J211" s="135">
        <f>SUM(J212:J215)</f>
        <v>0</v>
      </c>
      <c r="K211" s="130">
        <f>SUM(K212:K215)</f>
        <v>0</v>
      </c>
      <c r="L211" s="129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8">
        <v>0</v>
      </c>
      <c r="J212" s="128">
        <v>0</v>
      </c>
      <c r="K212" s="128">
        <v>0</v>
      </c>
      <c r="L212" s="128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8">
        <v>0</v>
      </c>
      <c r="J213" s="128">
        <v>0</v>
      </c>
      <c r="K213" s="128">
        <v>0</v>
      </c>
      <c r="L213" s="128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8">
        <v>0</v>
      </c>
      <c r="J214" s="128">
        <v>0</v>
      </c>
      <c r="K214" s="128">
        <v>0</v>
      </c>
      <c r="L214" s="128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8">
        <v>0</v>
      </c>
      <c r="J215" s="128">
        <v>0</v>
      </c>
      <c r="K215" s="128">
        <v>0</v>
      </c>
      <c r="L215" s="146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22">
        <f>SUM(I217+I220)</f>
        <v>0</v>
      </c>
      <c r="J216" s="134">
        <f>SUM(J217+J220)</f>
        <v>0</v>
      </c>
      <c r="K216" s="123">
        <f>SUM(K217+K220)</f>
        <v>0</v>
      </c>
      <c r="L216" s="122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9">
        <f t="shared" ref="I217:L218" si="22">I218</f>
        <v>0</v>
      </c>
      <c r="J217" s="135">
        <f t="shared" si="22"/>
        <v>0</v>
      </c>
      <c r="K217" s="130">
        <f t="shared" si="22"/>
        <v>0</v>
      </c>
      <c r="L217" s="129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22">
        <f t="shared" si="22"/>
        <v>0</v>
      </c>
      <c r="J218" s="134">
        <f t="shared" si="22"/>
        <v>0</v>
      </c>
      <c r="K218" s="123">
        <f t="shared" si="22"/>
        <v>0</v>
      </c>
      <c r="L218" s="122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6">
        <v>0</v>
      </c>
      <c r="J219" s="146">
        <v>0</v>
      </c>
      <c r="K219" s="146">
        <v>0</v>
      </c>
      <c r="L219" s="146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22">
        <f>I221</f>
        <v>0</v>
      </c>
      <c r="J220" s="134">
        <f>J221</f>
        <v>0</v>
      </c>
      <c r="K220" s="123">
        <f>K221</f>
        <v>0</v>
      </c>
      <c r="L220" s="122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22">
        <f>SUM(I222:I227)</f>
        <v>0</v>
      </c>
      <c r="J221" s="122">
        <f>SUM(J222:J227)</f>
        <v>0</v>
      </c>
      <c r="K221" s="122">
        <f>SUM(K222:K227)</f>
        <v>0</v>
      </c>
      <c r="L221" s="122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8">
        <v>0</v>
      </c>
      <c r="J222" s="128">
        <v>0</v>
      </c>
      <c r="K222" s="128">
        <v>0</v>
      </c>
      <c r="L222" s="146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8">
        <v>0</v>
      </c>
      <c r="J223" s="128">
        <v>0</v>
      </c>
      <c r="K223" s="128">
        <v>0</v>
      </c>
      <c r="L223" s="128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8">
        <v>0</v>
      </c>
      <c r="J225" s="128">
        <v>0</v>
      </c>
      <c r="K225" s="128">
        <v>0</v>
      </c>
      <c r="L225" s="146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8">
        <v>0</v>
      </c>
      <c r="J226" s="128">
        <v>0</v>
      </c>
      <c r="K226" s="128">
        <v>0</v>
      </c>
      <c r="L226" s="128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8">
        <v>0</v>
      </c>
      <c r="J227" s="128">
        <v>0</v>
      </c>
      <c r="K227" s="128">
        <v>0</v>
      </c>
      <c r="L227" s="146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9">
        <f t="shared" ref="I228:L230" si="23">I229</f>
        <v>0</v>
      </c>
      <c r="J228" s="135">
        <f t="shared" si="23"/>
        <v>0</v>
      </c>
      <c r="K228" s="130">
        <f t="shared" si="23"/>
        <v>0</v>
      </c>
      <c r="L228" s="130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31">
        <f t="shared" si="23"/>
        <v>0</v>
      </c>
      <c r="J229" s="140">
        <f t="shared" si="23"/>
        <v>0</v>
      </c>
      <c r="K229" s="132">
        <f t="shared" si="23"/>
        <v>0</v>
      </c>
      <c r="L229" s="132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22">
        <f t="shared" si="23"/>
        <v>0</v>
      </c>
      <c r="J230" s="134">
        <f t="shared" si="23"/>
        <v>0</v>
      </c>
      <c r="K230" s="123">
        <f t="shared" si="23"/>
        <v>0</v>
      </c>
      <c r="L230" s="123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8">
        <v>0</v>
      </c>
      <c r="J231" s="128">
        <v>0</v>
      </c>
      <c r="K231" s="128">
        <v>0</v>
      </c>
      <c r="L231" s="128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22">
        <f t="shared" ref="I232:L233" si="24">I233</f>
        <v>0</v>
      </c>
      <c r="J232" s="122">
        <f t="shared" si="24"/>
        <v>0</v>
      </c>
      <c r="K232" s="122">
        <f t="shared" si="24"/>
        <v>0</v>
      </c>
      <c r="L232" s="122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22">
        <f t="shared" si="24"/>
        <v>0</v>
      </c>
      <c r="J233" s="122">
        <f t="shared" si="24"/>
        <v>0</v>
      </c>
      <c r="K233" s="122">
        <f t="shared" si="24"/>
        <v>0</v>
      </c>
      <c r="L233" s="122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22">
        <f>SUM(I235:I237)</f>
        <v>0</v>
      </c>
      <c r="J234" s="122">
        <f>SUM(J235:J237)</f>
        <v>0</v>
      </c>
      <c r="K234" s="122">
        <f>SUM(K235:K237)</f>
        <v>0</v>
      </c>
      <c r="L234" s="122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8">
        <v>0</v>
      </c>
      <c r="J235" s="128">
        <v>0</v>
      </c>
      <c r="K235" s="128">
        <v>0</v>
      </c>
      <c r="L235" s="128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8">
        <v>0</v>
      </c>
      <c r="J236" s="128">
        <v>0</v>
      </c>
      <c r="K236" s="128">
        <v>0</v>
      </c>
      <c r="L236" s="128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8">
        <v>0</v>
      </c>
      <c r="J237" s="128">
        <v>0</v>
      </c>
      <c r="K237" s="128">
        <v>0</v>
      </c>
      <c r="L237" s="128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22">
        <f>SUM(I239+I271)</f>
        <v>0</v>
      </c>
      <c r="J238" s="134">
        <f>SUM(J239+J271)</f>
        <v>0</v>
      </c>
      <c r="K238" s="123">
        <f>SUM(K239+K271)</f>
        <v>0</v>
      </c>
      <c r="L238" s="123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31">
        <f>SUM(I240+I249+I253+I257+I261+I264+I267)</f>
        <v>0</v>
      </c>
      <c r="J239" s="140">
        <f>SUM(J240+J249+J253+J257+J261+J264+J267)</f>
        <v>0</v>
      </c>
      <c r="K239" s="132">
        <f>SUM(K240+K249+K253+K257+K261+K264+K267)</f>
        <v>0</v>
      </c>
      <c r="L239" s="132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31">
        <f>I241</f>
        <v>0</v>
      </c>
      <c r="J240" s="131">
        <f>J241</f>
        <v>0</v>
      </c>
      <c r="K240" s="131">
        <f>K241</f>
        <v>0</v>
      </c>
      <c r="L240" s="131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22">
        <f>SUM(I242:I242)</f>
        <v>0</v>
      </c>
      <c r="J241" s="134">
        <f>SUM(J242:J242)</f>
        <v>0</v>
      </c>
      <c r="K241" s="123">
        <f>SUM(K242:K242)</f>
        <v>0</v>
      </c>
      <c r="L241" s="123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8">
        <v>0</v>
      </c>
      <c r="J242" s="128">
        <v>0</v>
      </c>
      <c r="K242" s="128">
        <v>0</v>
      </c>
      <c r="L242" s="128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22">
        <f>SUM(I244:I245)</f>
        <v>0</v>
      </c>
      <c r="J243" s="122">
        <f>SUM(J244:J245)</f>
        <v>0</v>
      </c>
      <c r="K243" s="122">
        <f>SUM(K244:K245)</f>
        <v>0</v>
      </c>
      <c r="L243" s="122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8">
        <v>0</v>
      </c>
      <c r="J244" s="128">
        <v>0</v>
      </c>
      <c r="K244" s="128">
        <v>0</v>
      </c>
      <c r="L244" s="128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8">
        <v>0</v>
      </c>
      <c r="J245" s="128">
        <v>0</v>
      </c>
      <c r="K245" s="128">
        <v>0</v>
      </c>
      <c r="L245" s="128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22">
        <f>SUM(I247:I248)</f>
        <v>0</v>
      </c>
      <c r="J246" s="122">
        <f>SUM(J247:J248)</f>
        <v>0</v>
      </c>
      <c r="K246" s="122">
        <f>SUM(K247:K248)</f>
        <v>0</v>
      </c>
      <c r="L246" s="122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8">
        <v>0</v>
      </c>
      <c r="J247" s="128">
        <v>0</v>
      </c>
      <c r="K247" s="128">
        <v>0</v>
      </c>
      <c r="L247" s="128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8">
        <v>0</v>
      </c>
      <c r="J248" s="128">
        <v>0</v>
      </c>
      <c r="K248" s="128">
        <v>0</v>
      </c>
      <c r="L248" s="128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22">
        <f>I250</f>
        <v>0</v>
      </c>
      <c r="J249" s="122">
        <f>J250</f>
        <v>0</v>
      </c>
      <c r="K249" s="122">
        <f>K250</f>
        <v>0</v>
      </c>
      <c r="L249" s="122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22">
        <f>SUM(I251:I252)</f>
        <v>0</v>
      </c>
      <c r="J250" s="134">
        <f>SUM(J251:J252)</f>
        <v>0</v>
      </c>
      <c r="K250" s="123">
        <f>SUM(K251:K252)</f>
        <v>0</v>
      </c>
      <c r="L250" s="123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8">
        <v>0</v>
      </c>
      <c r="J252" s="128">
        <v>0</v>
      </c>
      <c r="K252" s="128">
        <v>0</v>
      </c>
      <c r="L252" s="128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9">
        <f>I254</f>
        <v>0</v>
      </c>
      <c r="J253" s="135">
        <f>J254</f>
        <v>0</v>
      </c>
      <c r="K253" s="130">
        <f>K254</f>
        <v>0</v>
      </c>
      <c r="L253" s="130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8">
        <v>0</v>
      </c>
      <c r="J255" s="128">
        <v>0</v>
      </c>
      <c r="K255" s="128">
        <v>0</v>
      </c>
      <c r="L255" s="128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6">
        <v>0</v>
      </c>
      <c r="J256" s="143">
        <v>0</v>
      </c>
      <c r="K256" s="146">
        <v>0</v>
      </c>
      <c r="L256" s="146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22">
        <f>I258</f>
        <v>0</v>
      </c>
      <c r="J257" s="123">
        <f>J258</f>
        <v>0</v>
      </c>
      <c r="K257" s="122">
        <f>K258</f>
        <v>0</v>
      </c>
      <c r="L257" s="123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9">
        <f>SUM(I259:I260)</f>
        <v>0</v>
      </c>
      <c r="J258" s="135">
        <f>SUM(J259:J260)</f>
        <v>0</v>
      </c>
      <c r="K258" s="130">
        <f>SUM(K259:K260)</f>
        <v>0</v>
      </c>
      <c r="L258" s="130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8">
        <v>0</v>
      </c>
      <c r="J259" s="128">
        <v>0</v>
      </c>
      <c r="K259" s="128">
        <v>0</v>
      </c>
      <c r="L259" s="128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8">
        <v>0</v>
      </c>
      <c r="J260" s="128">
        <v>0</v>
      </c>
      <c r="K260" s="128">
        <v>0</v>
      </c>
      <c r="L260" s="128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22">
        <f t="shared" ref="I261:L262" si="25">I262</f>
        <v>0</v>
      </c>
      <c r="J261" s="134">
        <f t="shared" si="25"/>
        <v>0</v>
      </c>
      <c r="K261" s="123">
        <f t="shared" si="25"/>
        <v>0</v>
      </c>
      <c r="L261" s="123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23">
        <f t="shared" si="25"/>
        <v>0</v>
      </c>
      <c r="J262" s="134">
        <f t="shared" si="25"/>
        <v>0</v>
      </c>
      <c r="K262" s="123">
        <f t="shared" si="25"/>
        <v>0</v>
      </c>
      <c r="L262" s="123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6">
        <v>0</v>
      </c>
      <c r="J263" s="146">
        <v>0</v>
      </c>
      <c r="K263" s="146">
        <v>0</v>
      </c>
      <c r="L263" s="146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22">
        <f t="shared" ref="I264:L265" si="26">I265</f>
        <v>0</v>
      </c>
      <c r="J264" s="134">
        <f t="shared" si="26"/>
        <v>0</v>
      </c>
      <c r="K264" s="123">
        <f t="shared" si="26"/>
        <v>0</v>
      </c>
      <c r="L264" s="123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22">
        <f t="shared" si="26"/>
        <v>0</v>
      </c>
      <c r="J265" s="134">
        <f t="shared" si="26"/>
        <v>0</v>
      </c>
      <c r="K265" s="123">
        <f t="shared" si="26"/>
        <v>0</v>
      </c>
      <c r="L265" s="123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6">
        <v>0</v>
      </c>
      <c r="J266" s="146">
        <v>0</v>
      </c>
      <c r="K266" s="146">
        <v>0</v>
      </c>
      <c r="L266" s="146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22">
        <f>I268</f>
        <v>0</v>
      </c>
      <c r="J267" s="134">
        <f>J268</f>
        <v>0</v>
      </c>
      <c r="K267" s="123">
        <f>K268</f>
        <v>0</v>
      </c>
      <c r="L267" s="123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22">
        <f>I269+I270</f>
        <v>0</v>
      </c>
      <c r="J268" s="122">
        <f>J269+J270</f>
        <v>0</v>
      </c>
      <c r="K268" s="122">
        <f>K269+K270</f>
        <v>0</v>
      </c>
      <c r="L268" s="122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7">
        <v>0</v>
      </c>
      <c r="J269" s="128">
        <v>0</v>
      </c>
      <c r="K269" s="128">
        <v>0</v>
      </c>
      <c r="L269" s="128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8">
        <v>0</v>
      </c>
      <c r="J270" s="128">
        <v>0</v>
      </c>
      <c r="K270" s="128">
        <v>0</v>
      </c>
      <c r="L270" s="128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22">
        <f>SUM(I272+I281+I285+I289+I293+I296+I299)</f>
        <v>0</v>
      </c>
      <c r="J271" s="134">
        <f>SUM(J272+J281+J285+J289+J293+J296+J299)</f>
        <v>0</v>
      </c>
      <c r="K271" s="123">
        <f>SUM(K272+K281+K285+K289+K293+K296+K299)</f>
        <v>0</v>
      </c>
      <c r="L271" s="123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22">
        <f>I273</f>
        <v>0</v>
      </c>
      <c r="J272" s="122">
        <f>J273</f>
        <v>0</v>
      </c>
      <c r="K272" s="122">
        <f>K273</f>
        <v>0</v>
      </c>
      <c r="L272" s="122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22">
        <f>SUM(I274)</f>
        <v>0</v>
      </c>
      <c r="J273" s="122">
        <f>SUM(J274)</f>
        <v>0</v>
      </c>
      <c r="K273" s="122">
        <f>SUM(K274)</f>
        <v>0</v>
      </c>
      <c r="L273" s="122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8">
        <v>0</v>
      </c>
      <c r="J274" s="128">
        <v>0</v>
      </c>
      <c r="K274" s="128">
        <v>0</v>
      </c>
      <c r="L274" s="128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22">
        <f>SUM(I276:I277)</f>
        <v>0</v>
      </c>
      <c r="J275" s="122">
        <f>SUM(J276:J277)</f>
        <v>0</v>
      </c>
      <c r="K275" s="122">
        <f>SUM(K276:K277)</f>
        <v>0</v>
      </c>
      <c r="L275" s="122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8">
        <v>0</v>
      </c>
      <c r="J276" s="127">
        <v>0</v>
      </c>
      <c r="K276" s="128">
        <v>0</v>
      </c>
      <c r="L276" s="128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8">
        <v>0</v>
      </c>
      <c r="J277" s="127">
        <v>0</v>
      </c>
      <c r="K277" s="128">
        <v>0</v>
      </c>
      <c r="L277" s="128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22">
        <f>SUM(I279:I280)</f>
        <v>0</v>
      </c>
      <c r="J278" s="122">
        <f>SUM(J279:J280)</f>
        <v>0</v>
      </c>
      <c r="K278" s="122">
        <f>SUM(K279:K280)</f>
        <v>0</v>
      </c>
      <c r="L278" s="122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8">
        <v>0</v>
      </c>
      <c r="J279" s="127">
        <v>0</v>
      </c>
      <c r="K279" s="128">
        <v>0</v>
      </c>
      <c r="L279" s="128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8">
        <v>0</v>
      </c>
      <c r="J280" s="127">
        <v>0</v>
      </c>
      <c r="K280" s="128">
        <v>0</v>
      </c>
      <c r="L280" s="128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22">
        <f>I282</f>
        <v>0</v>
      </c>
      <c r="J281" s="123">
        <f>J282</f>
        <v>0</v>
      </c>
      <c r="K281" s="122">
        <f>K282</f>
        <v>0</v>
      </c>
      <c r="L281" s="123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9">
        <f>SUM(I283:I284)</f>
        <v>0</v>
      </c>
      <c r="J282" s="135">
        <f>SUM(J283:J284)</f>
        <v>0</v>
      </c>
      <c r="K282" s="130">
        <f>SUM(K283:K284)</f>
        <v>0</v>
      </c>
      <c r="L282" s="130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8">
        <v>0</v>
      </c>
      <c r="J283" s="128">
        <v>0</v>
      </c>
      <c r="K283" s="128">
        <v>0</v>
      </c>
      <c r="L283" s="128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8">
        <v>0</v>
      </c>
      <c r="J284" s="128">
        <v>0</v>
      </c>
      <c r="K284" s="128">
        <v>0</v>
      </c>
      <c r="L284" s="128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22">
        <f>I286</f>
        <v>0</v>
      </c>
      <c r="J285" s="134">
        <f>J286</f>
        <v>0</v>
      </c>
      <c r="K285" s="123">
        <f>K286</f>
        <v>0</v>
      </c>
      <c r="L285" s="123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22">
        <f>I287+I288</f>
        <v>0</v>
      </c>
      <c r="J286" s="122">
        <f>J287+J288</f>
        <v>0</v>
      </c>
      <c r="K286" s="122">
        <f>K287+K288</f>
        <v>0</v>
      </c>
      <c r="L286" s="122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8">
        <v>0</v>
      </c>
      <c r="J287" s="128">
        <v>0</v>
      </c>
      <c r="K287" s="128">
        <v>0</v>
      </c>
      <c r="L287" s="128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8">
        <v>0</v>
      </c>
      <c r="J288" s="128">
        <v>0</v>
      </c>
      <c r="K288" s="128">
        <v>0</v>
      </c>
      <c r="L288" s="128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22">
        <f>I290</f>
        <v>0</v>
      </c>
      <c r="J289" s="134">
        <f>J290</f>
        <v>0</v>
      </c>
      <c r="K289" s="123">
        <f>K290</f>
        <v>0</v>
      </c>
      <c r="L289" s="123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22">
        <f>SUM(I291:I292)</f>
        <v>0</v>
      </c>
      <c r="J290" s="134">
        <f>SUM(J291:J292)</f>
        <v>0</v>
      </c>
      <c r="K290" s="123">
        <f>SUM(K291:K292)</f>
        <v>0</v>
      </c>
      <c r="L290" s="123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8">
        <v>0</v>
      </c>
      <c r="J291" s="128">
        <v>0</v>
      </c>
      <c r="K291" s="128">
        <v>0</v>
      </c>
      <c r="L291" s="128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8">
        <v>0</v>
      </c>
      <c r="J292" s="128">
        <v>0</v>
      </c>
      <c r="K292" s="128">
        <v>0</v>
      </c>
      <c r="L292" s="128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22">
        <f t="shared" ref="I293:L294" si="27">I294</f>
        <v>0</v>
      </c>
      <c r="J293" s="134">
        <f t="shared" si="27"/>
        <v>0</v>
      </c>
      <c r="K293" s="123">
        <f t="shared" si="27"/>
        <v>0</v>
      </c>
      <c r="L293" s="123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22">
        <f t="shared" si="27"/>
        <v>0</v>
      </c>
      <c r="J294" s="134">
        <f t="shared" si="27"/>
        <v>0</v>
      </c>
      <c r="K294" s="123">
        <f t="shared" si="27"/>
        <v>0</v>
      </c>
      <c r="L294" s="123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8">
        <v>0</v>
      </c>
      <c r="J295" s="128">
        <v>0</v>
      </c>
      <c r="K295" s="128">
        <v>0</v>
      </c>
      <c r="L295" s="128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22">
        <f t="shared" ref="I296:L297" si="28">I297</f>
        <v>0</v>
      </c>
      <c r="J296" s="149">
        <f t="shared" si="28"/>
        <v>0</v>
      </c>
      <c r="K296" s="123">
        <f t="shared" si="28"/>
        <v>0</v>
      </c>
      <c r="L296" s="123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22">
        <f t="shared" si="28"/>
        <v>0</v>
      </c>
      <c r="J297" s="149">
        <f t="shared" si="28"/>
        <v>0</v>
      </c>
      <c r="K297" s="123">
        <f t="shared" si="28"/>
        <v>0</v>
      </c>
      <c r="L297" s="123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8">
        <v>0</v>
      </c>
      <c r="J298" s="128">
        <v>0</v>
      </c>
      <c r="K298" s="128">
        <v>0</v>
      </c>
      <c r="L298" s="128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22">
        <f>I300</f>
        <v>0</v>
      </c>
      <c r="J299" s="149">
        <f>J300</f>
        <v>0</v>
      </c>
      <c r="K299" s="123">
        <f>K300</f>
        <v>0</v>
      </c>
      <c r="L299" s="123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22">
        <f>I301+I302</f>
        <v>0</v>
      </c>
      <c r="J300" s="122">
        <f>J301+J302</f>
        <v>0</v>
      </c>
      <c r="K300" s="122">
        <f>K301+K302</f>
        <v>0</v>
      </c>
      <c r="L300" s="122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8">
        <v>0</v>
      </c>
      <c r="J302" s="128">
        <v>0</v>
      </c>
      <c r="K302" s="128">
        <v>0</v>
      </c>
      <c r="L302" s="128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22">
        <f>SUM(I304+I336)</f>
        <v>0</v>
      </c>
      <c r="J303" s="149">
        <f>SUM(J304+J336)</f>
        <v>0</v>
      </c>
      <c r="K303" s="123">
        <f>SUM(K304+K336)</f>
        <v>0</v>
      </c>
      <c r="L303" s="123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22">
        <f>SUM(I305+I314+I318+I322+I326+I329+I332)</f>
        <v>0</v>
      </c>
      <c r="J304" s="149">
        <f>SUM(J305+J314+J318+J322+J326+J329+J332)</f>
        <v>0</v>
      </c>
      <c r="K304" s="123">
        <f>SUM(K305+K314+K318+K322+K326+K329+K332)</f>
        <v>0</v>
      </c>
      <c r="L304" s="123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22">
        <f>SUM(I306+I308+I311)</f>
        <v>0</v>
      </c>
      <c r="J305" s="122">
        <f>SUM(J306+J308+J311)</f>
        <v>0</v>
      </c>
      <c r="K305" s="122">
        <f>SUM(K306+K308+K311)</f>
        <v>0</v>
      </c>
      <c r="L305" s="122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22">
        <f>SUM(I307:I307)</f>
        <v>0</v>
      </c>
      <c r="J306" s="149">
        <f>SUM(J307:J307)</f>
        <v>0</v>
      </c>
      <c r="K306" s="123">
        <f>SUM(K307:K307)</f>
        <v>0</v>
      </c>
      <c r="L306" s="123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8">
        <v>0</v>
      </c>
      <c r="J307" s="128">
        <v>0</v>
      </c>
      <c r="K307" s="128">
        <v>0</v>
      </c>
      <c r="L307" s="128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22">
        <f>SUM(I309:I310)</f>
        <v>0</v>
      </c>
      <c r="J308" s="122">
        <f>SUM(J309:J310)</f>
        <v>0</v>
      </c>
      <c r="K308" s="122">
        <f>SUM(K309:K310)</f>
        <v>0</v>
      </c>
      <c r="L308" s="122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8">
        <v>0</v>
      </c>
      <c r="J309" s="128">
        <v>0</v>
      </c>
      <c r="K309" s="128">
        <v>0</v>
      </c>
      <c r="L309" s="128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8">
        <v>0</v>
      </c>
      <c r="J310" s="128">
        <v>0</v>
      </c>
      <c r="K310" s="128">
        <v>0</v>
      </c>
      <c r="L310" s="128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22">
        <f>SUM(I312:I313)</f>
        <v>0</v>
      </c>
      <c r="J311" s="122">
        <f>SUM(J312:J313)</f>
        <v>0</v>
      </c>
      <c r="K311" s="122">
        <f>SUM(K312:K313)</f>
        <v>0</v>
      </c>
      <c r="L311" s="122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8">
        <v>0</v>
      </c>
      <c r="J312" s="128">
        <v>0</v>
      </c>
      <c r="K312" s="128">
        <v>0</v>
      </c>
      <c r="L312" s="128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8">
        <v>0</v>
      </c>
      <c r="J313" s="128">
        <v>0</v>
      </c>
      <c r="K313" s="128">
        <v>0</v>
      </c>
      <c r="L313" s="128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22">
        <f>I315</f>
        <v>0</v>
      </c>
      <c r="J314" s="149">
        <f>J315</f>
        <v>0</v>
      </c>
      <c r="K314" s="123">
        <f>K315</f>
        <v>0</v>
      </c>
      <c r="L314" s="123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9">
        <f>SUM(I316:I317)</f>
        <v>0</v>
      </c>
      <c r="J315" s="150">
        <f>SUM(J316:J317)</f>
        <v>0</v>
      </c>
      <c r="K315" s="130">
        <f>SUM(K316:K317)</f>
        <v>0</v>
      </c>
      <c r="L315" s="130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8">
        <v>0</v>
      </c>
      <c r="J316" s="128">
        <v>0</v>
      </c>
      <c r="K316" s="128">
        <v>0</v>
      </c>
      <c r="L316" s="128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22">
        <f>I319</f>
        <v>0</v>
      </c>
      <c r="J318" s="149">
        <f>J319</f>
        <v>0</v>
      </c>
      <c r="K318" s="123">
        <f>K319</f>
        <v>0</v>
      </c>
      <c r="L318" s="123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23">
        <f>I320+I321</f>
        <v>0</v>
      </c>
      <c r="J319" s="123">
        <f>J320+J321</f>
        <v>0</v>
      </c>
      <c r="K319" s="123">
        <f>K320+K321</f>
        <v>0</v>
      </c>
      <c r="L319" s="123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8">
        <v>0</v>
      </c>
      <c r="J321" s="128">
        <v>0</v>
      </c>
      <c r="K321" s="128">
        <v>0</v>
      </c>
      <c r="L321" s="128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22">
        <f>I323</f>
        <v>0</v>
      </c>
      <c r="J322" s="149">
        <f>J323</f>
        <v>0</v>
      </c>
      <c r="K322" s="123">
        <f>K323</f>
        <v>0</v>
      </c>
      <c r="L322" s="123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22">
        <f>SUM(I324:I325)</f>
        <v>0</v>
      </c>
      <c r="J323" s="122">
        <f>SUM(J324:J325)</f>
        <v>0</v>
      </c>
      <c r="K323" s="122">
        <f>SUM(K324:K325)</f>
        <v>0</v>
      </c>
      <c r="L323" s="122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7">
        <v>0</v>
      </c>
      <c r="J324" s="128">
        <v>0</v>
      </c>
      <c r="K324" s="128">
        <v>0</v>
      </c>
      <c r="L324" s="127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8">
        <v>0</v>
      </c>
      <c r="J325" s="146">
        <v>0</v>
      </c>
      <c r="K325" s="146">
        <v>0</v>
      </c>
      <c r="L325" s="145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30">
        <f t="shared" ref="I326:L327" si="29">I327</f>
        <v>0</v>
      </c>
      <c r="J326" s="149">
        <f t="shared" si="29"/>
        <v>0</v>
      </c>
      <c r="K326" s="123">
        <f t="shared" si="29"/>
        <v>0</v>
      </c>
      <c r="L326" s="123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23">
        <f t="shared" si="29"/>
        <v>0</v>
      </c>
      <c r="J327" s="150">
        <f t="shared" si="29"/>
        <v>0</v>
      </c>
      <c r="K327" s="130">
        <f t="shared" si="29"/>
        <v>0</v>
      </c>
      <c r="L327" s="130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8">
        <v>0</v>
      </c>
      <c r="J328" s="146">
        <v>0</v>
      </c>
      <c r="K328" s="146">
        <v>0</v>
      </c>
      <c r="L328" s="145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23">
        <f t="shared" ref="I329:L330" si="30">I330</f>
        <v>0</v>
      </c>
      <c r="J329" s="149">
        <f t="shared" si="30"/>
        <v>0</v>
      </c>
      <c r="K329" s="123">
        <f t="shared" si="30"/>
        <v>0</v>
      </c>
      <c r="L329" s="123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22">
        <f t="shared" si="30"/>
        <v>0</v>
      </c>
      <c r="J330" s="149">
        <f t="shared" si="30"/>
        <v>0</v>
      </c>
      <c r="K330" s="123">
        <f t="shared" si="30"/>
        <v>0</v>
      </c>
      <c r="L330" s="123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6">
        <v>0</v>
      </c>
      <c r="J331" s="146">
        <v>0</v>
      </c>
      <c r="K331" s="146">
        <v>0</v>
      </c>
      <c r="L331" s="145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22">
        <f>I333</f>
        <v>0</v>
      </c>
      <c r="J332" s="149">
        <f>J333</f>
        <v>0</v>
      </c>
      <c r="K332" s="123">
        <f>K333</f>
        <v>0</v>
      </c>
      <c r="L332" s="123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22">
        <f>I334+I335</f>
        <v>0</v>
      </c>
      <c r="J333" s="122">
        <f>J334+J335</f>
        <v>0</v>
      </c>
      <c r="K333" s="122">
        <f>K334+K335</f>
        <v>0</v>
      </c>
      <c r="L333" s="122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6">
        <v>0</v>
      </c>
      <c r="J334" s="146">
        <v>0</v>
      </c>
      <c r="K334" s="146">
        <v>0</v>
      </c>
      <c r="L334" s="145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8">
        <v>0</v>
      </c>
      <c r="J335" s="128">
        <v>0</v>
      </c>
      <c r="K335" s="128">
        <v>0</v>
      </c>
      <c r="L335" s="128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22">
        <f>SUM(I337+I346+I350+I354+I358+I361+I364)</f>
        <v>0</v>
      </c>
      <c r="J336" s="149">
        <f>SUM(J337+J346+J350+J354+J358+J361+J364)</f>
        <v>0</v>
      </c>
      <c r="K336" s="123">
        <f>SUM(K337+K346+K350+K354+K358+K361+K364)</f>
        <v>0</v>
      </c>
      <c r="L336" s="123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22">
        <f>I338</f>
        <v>0</v>
      </c>
      <c r="J337" s="149">
        <f>J338</f>
        <v>0</v>
      </c>
      <c r="K337" s="123">
        <f>K338</f>
        <v>0</v>
      </c>
      <c r="L337" s="123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22">
        <f>SUM(I339:I339)</f>
        <v>0</v>
      </c>
      <c r="J338" s="122">
        <f>SUM(J339:J339)</f>
        <v>0</v>
      </c>
      <c r="K338" s="122">
        <f>SUM(K339:K339)</f>
        <v>0</v>
      </c>
      <c r="L338" s="122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6">
        <v>0</v>
      </c>
      <c r="J339" s="146">
        <v>0</v>
      </c>
      <c r="K339" s="146">
        <v>0</v>
      </c>
      <c r="L339" s="145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22">
        <f>SUM(I341:I342)</f>
        <v>0</v>
      </c>
      <c r="J340" s="122">
        <f>SUM(J341:J342)</f>
        <v>0</v>
      </c>
      <c r="K340" s="122">
        <f>SUM(K341:K342)</f>
        <v>0</v>
      </c>
      <c r="L340" s="122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6">
        <v>0</v>
      </c>
      <c r="J341" s="146">
        <v>0</v>
      </c>
      <c r="K341" s="146">
        <v>0</v>
      </c>
      <c r="L341" s="145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8">
        <v>0</v>
      </c>
      <c r="J342" s="128">
        <v>0</v>
      </c>
      <c r="K342" s="128">
        <v>0</v>
      </c>
      <c r="L342" s="128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22">
        <f>SUM(I344:I345)</f>
        <v>0</v>
      </c>
      <c r="J343" s="122">
        <f>SUM(J344:J345)</f>
        <v>0</v>
      </c>
      <c r="K343" s="122">
        <f>SUM(K344:K345)</f>
        <v>0</v>
      </c>
      <c r="L343" s="122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8">
        <v>0</v>
      </c>
      <c r="J344" s="128">
        <v>0</v>
      </c>
      <c r="K344" s="128">
        <v>0</v>
      </c>
      <c r="L344" s="128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33">
        <v>0</v>
      </c>
      <c r="J345" s="151">
        <v>0</v>
      </c>
      <c r="K345" s="133">
        <v>0</v>
      </c>
      <c r="L345" s="133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31">
        <f>I347</f>
        <v>0</v>
      </c>
      <c r="J346" s="152">
        <f>J347</f>
        <v>0</v>
      </c>
      <c r="K346" s="132">
        <f>K347</f>
        <v>0</v>
      </c>
      <c r="L346" s="132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22">
        <f>SUM(I348:I349)</f>
        <v>0</v>
      </c>
      <c r="J347" s="134">
        <f>SUM(J348:J349)</f>
        <v>0</v>
      </c>
      <c r="K347" s="123">
        <f>SUM(K348:K349)</f>
        <v>0</v>
      </c>
      <c r="L347" s="123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8">
        <v>0</v>
      </c>
      <c r="J348" s="128">
        <v>0</v>
      </c>
      <c r="K348" s="128">
        <v>0</v>
      </c>
      <c r="L348" s="128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8">
        <v>0</v>
      </c>
      <c r="J349" s="128">
        <v>0</v>
      </c>
      <c r="K349" s="128">
        <v>0</v>
      </c>
      <c r="L349" s="128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22">
        <f>I351</f>
        <v>0</v>
      </c>
      <c r="J350" s="134">
        <f>J351</f>
        <v>0</v>
      </c>
      <c r="K350" s="123">
        <f>K351</f>
        <v>0</v>
      </c>
      <c r="L350" s="123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22">
        <f>I352+I353</f>
        <v>0</v>
      </c>
      <c r="J351" s="122">
        <f>J352+J353</f>
        <v>0</v>
      </c>
      <c r="K351" s="122">
        <f>K352+K353</f>
        <v>0</v>
      </c>
      <c r="L351" s="122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8">
        <v>0</v>
      </c>
      <c r="J353" s="128">
        <v>0</v>
      </c>
      <c r="K353" s="128">
        <v>0</v>
      </c>
      <c r="L353" s="128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22">
        <f>I355</f>
        <v>0</v>
      </c>
      <c r="J354" s="134">
        <f>J355</f>
        <v>0</v>
      </c>
      <c r="K354" s="123">
        <f>K355</f>
        <v>0</v>
      </c>
      <c r="L354" s="123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9">
        <f>SUM(I356:I357)</f>
        <v>0</v>
      </c>
      <c r="J355" s="135">
        <f>SUM(J356:J357)</f>
        <v>0</v>
      </c>
      <c r="K355" s="130">
        <f>SUM(K356:K357)</f>
        <v>0</v>
      </c>
      <c r="L355" s="130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8">
        <v>0</v>
      </c>
      <c r="J356" s="128">
        <v>0</v>
      </c>
      <c r="K356" s="128">
        <v>0</v>
      </c>
      <c r="L356" s="128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8">
        <v>0</v>
      </c>
      <c r="J357" s="128">
        <v>0</v>
      </c>
      <c r="K357" s="128">
        <v>0</v>
      </c>
      <c r="L357" s="128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22">
        <f t="shared" ref="I358:L359" si="31">I359</f>
        <v>0</v>
      </c>
      <c r="J358" s="134">
        <f t="shared" si="31"/>
        <v>0</v>
      </c>
      <c r="K358" s="123">
        <f t="shared" si="31"/>
        <v>0</v>
      </c>
      <c r="L358" s="123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9">
        <f t="shared" si="31"/>
        <v>0</v>
      </c>
      <c r="J359" s="135">
        <f t="shared" si="31"/>
        <v>0</v>
      </c>
      <c r="K359" s="130">
        <f t="shared" si="31"/>
        <v>0</v>
      </c>
      <c r="L359" s="130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6">
        <v>0</v>
      </c>
      <c r="J360" s="146">
        <v>0</v>
      </c>
      <c r="K360" s="146">
        <v>0</v>
      </c>
      <c r="L360" s="145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22">
        <f t="shared" ref="I361:L362" si="32">I362</f>
        <v>0</v>
      </c>
      <c r="J361" s="134">
        <f t="shared" si="32"/>
        <v>0</v>
      </c>
      <c r="K361" s="123">
        <f t="shared" si="32"/>
        <v>0</v>
      </c>
      <c r="L361" s="123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22">
        <f t="shared" si="32"/>
        <v>0</v>
      </c>
      <c r="J362" s="134">
        <f t="shared" si="32"/>
        <v>0</v>
      </c>
      <c r="K362" s="123">
        <f t="shared" si="32"/>
        <v>0</v>
      </c>
      <c r="L362" s="123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6">
        <v>0</v>
      </c>
      <c r="J363" s="146">
        <v>0</v>
      </c>
      <c r="K363" s="146">
        <v>0</v>
      </c>
      <c r="L363" s="145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22">
        <f>I365</f>
        <v>0</v>
      </c>
      <c r="J364" s="134">
        <f>J365</f>
        <v>0</v>
      </c>
      <c r="K364" s="123">
        <f>K365</f>
        <v>0</v>
      </c>
      <c r="L364" s="123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22">
        <f>SUM(I366:I367)</f>
        <v>0</v>
      </c>
      <c r="J365" s="122">
        <f>SUM(J366:J367)</f>
        <v>0</v>
      </c>
      <c r="K365" s="122">
        <f>SUM(K366:K367)</f>
        <v>0</v>
      </c>
      <c r="L365" s="122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6">
        <v>0</v>
      </c>
      <c r="J366" s="146">
        <v>0</v>
      </c>
      <c r="K366" s="146">
        <v>0</v>
      </c>
      <c r="L366" s="145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8">
        <v>0</v>
      </c>
      <c r="J367" s="128">
        <v>0</v>
      </c>
      <c r="K367" s="128">
        <v>0</v>
      </c>
      <c r="L367" s="128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7">
        <f>SUM(I34+I184)</f>
        <v>4200</v>
      </c>
      <c r="J368" s="137">
        <f>SUM(J34+J184)</f>
        <v>1000</v>
      </c>
      <c r="K368" s="137">
        <f>SUM(K34+K184)</f>
        <v>757.91</v>
      </c>
      <c r="L368" s="137">
        <f>SUM(L34+L184)</f>
        <v>757.91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319" t="s">
        <v>229</v>
      </c>
      <c r="E370" s="319"/>
      <c r="F370" s="319"/>
      <c r="G370" s="319"/>
      <c r="H370" s="154"/>
      <c r="I370" s="111"/>
      <c r="J370" s="109"/>
      <c r="K370" s="319" t="s">
        <v>230</v>
      </c>
      <c r="L370" s="319"/>
    </row>
    <row r="371" spans="1:12" ht="18.75" customHeight="1">
      <c r="A371" s="112"/>
      <c r="B371" s="112"/>
      <c r="C371" s="112"/>
      <c r="D371" s="327" t="s">
        <v>231</v>
      </c>
      <c r="E371" s="327"/>
      <c r="F371" s="327"/>
      <c r="G371" s="327"/>
      <c r="I371" s="155" t="s">
        <v>232</v>
      </c>
      <c r="K371" s="356" t="s">
        <v>233</v>
      </c>
      <c r="L371" s="356"/>
    </row>
    <row r="372" spans="1:12" ht="15.75" customHeight="1">
      <c r="I372" s="14"/>
      <c r="K372" s="14"/>
      <c r="L372" s="14"/>
    </row>
    <row r="373" spans="1:12" ht="30.75" customHeight="1">
      <c r="D373" s="318" t="s">
        <v>306</v>
      </c>
      <c r="E373" s="318"/>
      <c r="F373" s="318"/>
      <c r="G373" s="318"/>
      <c r="I373" s="14"/>
      <c r="K373" s="319" t="s">
        <v>307</v>
      </c>
      <c r="L373" s="319"/>
    </row>
    <row r="374" spans="1:12" ht="25.5" customHeight="1">
      <c r="D374" s="320" t="s">
        <v>234</v>
      </c>
      <c r="E374" s="355"/>
      <c r="F374" s="355"/>
      <c r="G374" s="355"/>
      <c r="H374" s="158"/>
      <c r="I374" s="15" t="s">
        <v>232</v>
      </c>
      <c r="K374" s="356" t="s">
        <v>233</v>
      </c>
      <c r="L374" s="356"/>
    </row>
    <row r="376" spans="1:12">
      <c r="A376" s="36" t="s">
        <v>438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25</vt:i4>
      </vt:variant>
      <vt:variant>
        <vt:lpstr>Įvardinti diapazonai</vt:lpstr>
      </vt:variant>
      <vt:variant>
        <vt:i4>1</vt:i4>
      </vt:variant>
    </vt:vector>
  </HeadingPairs>
  <TitlesOfParts>
    <vt:vector size="26" baseType="lpstr">
      <vt:lpstr>Forma Nr.2 viso</vt:lpstr>
      <vt:lpstr>Forma Nr.2 1pr.</vt:lpstr>
      <vt:lpstr>Forma Nr.2 ML viso</vt:lpstr>
      <vt:lpstr>Forma Nr.2 ML9111</vt:lpstr>
      <vt:lpstr>Forma Nr.2ML9121</vt:lpstr>
      <vt:lpstr>Forma Nr.2 ML9211</vt:lpstr>
      <vt:lpstr>Forma Nr.2 S viso</vt:lpstr>
      <vt:lpstr>Forma Nr.2 S9111</vt:lpstr>
      <vt:lpstr>Forma Nr.2 S9121</vt:lpstr>
      <vt:lpstr>Forma Nr.2 S9211</vt:lpstr>
      <vt:lpstr>Forma Nr.2 SB viso</vt:lpstr>
      <vt:lpstr>Forma Nr.2 SB 9prog.</vt:lpstr>
      <vt:lpstr>Foma Nr.2 SB9111</vt:lpstr>
      <vt:lpstr>Forma Nr.2 SB9121</vt:lpstr>
      <vt:lpstr>Forma Nr.2 SB9211</vt:lpstr>
      <vt:lpstr>F2 SB9111-14428</vt:lpstr>
      <vt:lpstr>F2 SB9211-14428</vt:lpstr>
      <vt:lpstr>Gauta FS paž.išsk.</vt:lpstr>
      <vt:lpstr>Gauta FS pagal Šalt.</vt:lpstr>
      <vt:lpstr>Pažyma apie pajamas</vt:lpstr>
      <vt:lpstr>Forma S7</vt:lpstr>
      <vt:lpstr>9 priedas</vt:lpstr>
      <vt:lpstr>Pažyma prie 9priedo</vt:lpstr>
      <vt:lpstr>Sukauptų FS pažyma (pagal šalt.</vt:lpstr>
      <vt:lpstr>Sukaptų FS pažyma</vt:lpstr>
      <vt:lpstr>'9 priedas'!Print_Area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VPM</cp:lastModifiedBy>
  <cp:lastPrinted>2022-04-11T10:27:32Z</cp:lastPrinted>
  <dcterms:created xsi:type="dcterms:W3CDTF">2022-03-30T11:04:35Z</dcterms:created>
  <dcterms:modified xsi:type="dcterms:W3CDTF">2022-09-20T12:14:44Z</dcterms:modified>
  <cp:category/>
</cp:coreProperties>
</file>